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stateca.sharepoint.com/sites/OISStatewidePolicyProgram/Shared Documents/SIMM 5300-C Cybersecurity Maturity Metrics/Draft/2026-0022/"/>
    </mc:Choice>
  </mc:AlternateContent>
  <xr:revisionPtr revIDLastSave="0" documentId="8_{E95DE0B6-F98E-4AE3-A4EC-C051203768AF}" xr6:coauthVersionLast="47" xr6:coauthVersionMax="47" xr10:uidLastSave="{00000000-0000-0000-0000-000000000000}"/>
  <workbookProtection workbookAlgorithmName="SHA-512" workbookHashValue="6Btf1EZ8WhH0SE17TcsF98fDdY4/AhmpiIB8mVQih1M2fm6gdKHDozqryPjrtdsd3Rwm+ItKLcDJprUyOzsz8Q==" workbookSaltValue="CU9zbn+Fiw50RwqY9a9GiA==" workbookSpinCount="100000" lockStructure="1"/>
  <bookViews>
    <workbookView xWindow="28680" yWindow="1680" windowWidth="29040" windowHeight="15720" firstSheet="3" activeTab="5" xr2:uid="{00000000-000D-0000-FFFF-FFFF00000000}"/>
  </bookViews>
  <sheets>
    <sheet name="1. Introduction" sheetId="5" r:id="rId1"/>
    <sheet name="2. Instructions" sheetId="4" r:id="rId2"/>
    <sheet name="3. Cybersecurity Maturity" sheetId="3" r:id="rId3"/>
    <sheet name="4. Govern" sheetId="18" r:id="rId4"/>
    <sheet name="5. Identify" sheetId="17" r:id="rId5"/>
    <sheet name="6. Protect" sheetId="16" r:id="rId6"/>
    <sheet name="7. Detect" sheetId="15" r:id="rId7"/>
    <sheet name="8. Respond" sheetId="14" r:id="rId8"/>
    <sheet name="9. Recover" sheetId="10" r:id="rId9"/>
    <sheet name="10. Acronyms Abbreviations" sheetId="11" r:id="rId10"/>
    <sheet name="11. Revisions" sheetId="19"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 l="1" a="1"/>
  <c r="A3" i="3" s="1"/>
  <c r="D3" i="3" a="1"/>
  <c r="D3" i="3" s="1"/>
  <c r="E7" i="15"/>
  <c r="E20" i="16" l="1"/>
  <c r="D2" i="3" s="1"/>
  <c r="E8" i="17"/>
  <c r="C2" i="3" s="1"/>
  <c r="C3" i="3" s="1" a="1"/>
  <c r="C3" i="3" s="1"/>
  <c r="E6" i="18"/>
  <c r="B2" i="3" s="1"/>
  <c r="B3" i="3" s="1" a="1"/>
  <c r="B3" i="3" s="1"/>
  <c r="E2" i="3"/>
  <c r="E3" i="3" s="1" a="1"/>
  <c r="E3" i="3" s="1"/>
  <c r="E5" i="14"/>
  <c r="F2" i="3" s="1"/>
  <c r="F3" i="3" s="1" a="1"/>
  <c r="F3" i="3" s="1"/>
  <c r="E4" i="10"/>
  <c r="G2" i="3" s="1"/>
  <c r="G3" i="3" s="1" a="1"/>
  <c r="G3" i="3" s="1"/>
  <c r="A2"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<sst xmlns="http://schemas.openxmlformats.org/spreadsheetml/2006/main" count="345" uniqueCount="242">
  <si>
    <r>
      <rPr>
        <b/>
        <sz val="12"/>
        <color theme="1"/>
        <rFont val="Arial"/>
        <family val="2"/>
      </rPr>
      <t>INTRODUCTION</t>
    </r>
    <r>
      <rPr>
        <sz val="12"/>
        <color theme="1"/>
        <rFont val="Arial"/>
        <family val="2"/>
      </rPr>
      <t xml:space="preserve">
The California Department of Technology (CDT), Office of Information Security (OIS) initially established the California Cybersecurity Maturity Metrics (SIMM 5300-C) in 2018. The revised California Cybersecurity Maturity Metrics reaffirms cybersecurity standard and Information Technology (IT) policies that State agencies are expected to comply with and is used to derive objective metrics that feed into a maturity score to measure an entity’s cybersecurity program implementation and effectiveness.
Maturity metrics are gathered and evaluated during an OIS Audits and/or Independent Security Assessments. By tracking entities’ gaps and statewide trends, additional guidance, training and remediation support may be offered. The metrics will allow entities to better evaluate the effectiveness of their budgeted cybersecurity allocations, and will capture objective data points. 
The California Cybersecurity Maturity Metrics capture many of the National Institute of Standards and Technology (NIST) Cybersecurity Framework sub-categories, and a majority of the Foundational Framework (SIMM 5300-B). The metrics are reflective of NIST Cybersecurity Framework (CSF) 2.0 categories: Govern, Identify, Protect, Detect, Respond, and Recover.  
The six categories are listed below, with examples of what they include, but are not limited to:
1. Govern (GV) – Establish and monitor the organization’s cybersecurity risk management strategy, expectations, and policy.
2. Identify (ID) – Help determine the current cybersecurity risk to the organization.
3. Protect (PR) – Use safeguards to prevent or reduce cybersecurity risk.
4. Detect (DE) – Find and analyze possible cybersecurity attacks and compromises.
5. Respond (RS) – Take action regarding a detected cybersecurity incident.
6. Recover (RC) – Restore assets and operations that were impacted by a cybersecurity incident.
</t>
    </r>
  </si>
  <si>
    <t>PLEASE NOTE: The SIMM 5300-C may be downloaded and used as a tool to self-assess cybersecurity maturity and level of program effectiveness.</t>
  </si>
  <si>
    <t>* Pursuant to Government Code Section 7929.210(a), this information security record is confidential and is exempt from public disclosure.</t>
  </si>
  <si>
    <t>California Department of Technology, Office of Information Security Cybersecurity Maturity Metrics SIMM Section 5300-C</t>
  </si>
  <si>
    <r>
      <rPr>
        <b/>
        <sz val="12"/>
        <color theme="1"/>
        <rFont val="Arial"/>
        <family val="2"/>
      </rPr>
      <t>INSTRUCTIONS</t>
    </r>
    <r>
      <rPr>
        <sz val="12"/>
        <color theme="1"/>
        <rFont val="Arial"/>
        <family val="2"/>
      </rPr>
      <t xml:space="preserve">
The Cybersecurity Maturity Metrics worksheet is a data entry document.  Tabs 4-9 require a maturity score to be entered, except where noted below. Fields which are auto-populated cannot be overridden.  The Cybersecurity Metrics are calculated based on the data (maturity scores) entered.
</t>
    </r>
  </si>
  <si>
    <t xml:space="preserve">Tab 1:  Introduction </t>
  </si>
  <si>
    <t>Tab 2:  Instructions</t>
  </si>
  <si>
    <t>Tab 3:  Cybersecurity Maturity.  
This tab will auto-populate with your score upon completion of the workbook.</t>
  </si>
  <si>
    <t>Tab 4:  Govern.
Review each NIST Cybersecurity Framework Category (Column A) and Sub-category (Column B). 
Review the Assesses Criteria and the associated points (Column C).
Input the most appropriate points in the Score column (Column E).</t>
  </si>
  <si>
    <t>Tab 5:  Identify:  
Review each NIST Cybersecurity Framework Category (Column A) and Sub-category (Column B). 
Review the Assesses Criteria and the associated points (Column C).
Input the most appropriate points in the Score column (Column E).</t>
  </si>
  <si>
    <t>Tab 6:  Protect: 
Review each NIST Cybersecurity Framework Category (Column A) and Sub-category (Column B). 
Review the Assesses Criteria and the associated points (Column C).
Input the most appropriate points in the Score column (Column E).</t>
  </si>
  <si>
    <t>Tab 7:  Detect: 
Review each NIST Cybersecurity Framework Category (Column A) and Sub-category (Column B). 
Review the Assesses Criteria and the associated points (Column C).
Input the most appropriate points in the Score column (Column E).</t>
  </si>
  <si>
    <t>Tab 8:  Respond:  
Review each NIST Cybersecurity Framework Category (Column A) and Sub-category (Column B). 
Review the Assesses Criteria and the associated points (Column C).
Input the most appropriate points in the Score column (Column E).</t>
  </si>
  <si>
    <t>Tab 9:  Recover: 
Review each NIST Cybersecurity Framework Category (Column A) and Sub-category (Column B). 
Review the Assesses Criteria and the associated points (Column C).
Input the most appropriate points in the Score column (Column E).</t>
  </si>
  <si>
    <t>Tab 10:  Acronyms Abbreviations.</t>
  </si>
  <si>
    <t>Tab 11:  Revisions.</t>
  </si>
  <si>
    <t>Cybersecurity Maturity Score</t>
  </si>
  <si>
    <t>Govern</t>
  </si>
  <si>
    <t>Identify</t>
  </si>
  <si>
    <t>Protect</t>
  </si>
  <si>
    <t>Detect</t>
  </si>
  <si>
    <t>Respond</t>
  </si>
  <si>
    <t>Recover</t>
  </si>
  <si>
    <t>Max Score:</t>
  </si>
  <si>
    <t>CA Department of XXX (XXXX)</t>
  </si>
  <si>
    <t xml:space="preserve"> </t>
  </si>
  <si>
    <t>Score Date: MM/DD/YYYY</t>
  </si>
  <si>
    <t>OIS Information Security Program Audit (ISPA) Date: MM/DD/YYYY</t>
  </si>
  <si>
    <t>CMD Independent Security Assessment (ISA) Date: FY YY/YY</t>
  </si>
  <si>
    <t>Note: All scores will auto-populate once scores are selected in the Govern, Identify, Protect, Detect, Respond, and Recover worksheets. To get an accurate score, all questions must be answered.</t>
  </si>
  <si>
    <t>Category</t>
  </si>
  <si>
    <t>Subcategory</t>
  </si>
  <si>
    <t>Assessed Criteria</t>
  </si>
  <si>
    <t>Information Source</t>
  </si>
  <si>
    <t>Score</t>
  </si>
  <si>
    <r>
      <rPr>
        <b/>
        <sz val="12"/>
        <color theme="1"/>
        <rFont val="Arial"/>
        <family val="2"/>
      </rPr>
      <t xml:space="preserve">Organizational Context (GV.OC): </t>
    </r>
    <r>
      <rPr>
        <sz val="12"/>
        <color theme="1"/>
        <rFont val="Arial"/>
        <family val="2"/>
      </rPr>
      <t>The circumstances — mission, stakeholder expectations, and legal, regulatory, and contractual requirements — surrounding the organization’s cybersecurity risk management decisions are understood.</t>
    </r>
  </si>
  <si>
    <r>
      <rPr>
        <b/>
        <sz val="12"/>
        <color theme="1"/>
        <rFont val="Arial"/>
        <family val="2"/>
      </rPr>
      <t>GV.OC-04:</t>
    </r>
    <r>
      <rPr>
        <sz val="12"/>
        <color theme="1"/>
        <rFont val="Arial"/>
        <family val="2"/>
      </rPr>
      <t xml:space="preserve"> Critical objectives, capabilities, and services that stakeholders depend on or expect from the organization are determined and communicated.</t>
    </r>
  </si>
  <si>
    <r>
      <rPr>
        <b/>
        <sz val="12"/>
        <color theme="1"/>
        <rFont val="Arial"/>
        <family val="2"/>
      </rPr>
      <t xml:space="preserve">[GV.OC-04.1] </t>
    </r>
    <r>
      <rPr>
        <sz val="12"/>
        <color theme="1"/>
        <rFont val="Arial"/>
        <family val="2"/>
      </rPr>
      <t xml:space="preserve">3 Points - Entity has a current TRP, including supporting materials, on file with OIS and meets the minimum requirements. (SAM 5325, SAM 5325.1, SIMM 5325-B, NIST CP-2, SIMM 5300-C)
</t>
    </r>
    <r>
      <rPr>
        <b/>
        <sz val="12"/>
        <color theme="1"/>
        <rFont val="Arial"/>
        <family val="2"/>
      </rPr>
      <t xml:space="preserve">[GV.OC-04.2] </t>
    </r>
    <r>
      <rPr>
        <sz val="12"/>
        <color theme="1"/>
        <rFont val="Arial"/>
        <family val="2"/>
      </rPr>
      <t xml:space="preserve">0.25 Points - The TRP included the required Cal OES Continuity Program Assessment Tool (CPAT)  certification . (SAM 5325, Cal-OES's Continuity Plan Evaluation Checklist, NIST CP-2, SIMM 5300-C) 
</t>
    </r>
    <r>
      <rPr>
        <b/>
        <sz val="12"/>
        <color theme="1"/>
        <rFont val="Arial"/>
        <family val="2"/>
      </rPr>
      <t>[GV.OC-04.3]</t>
    </r>
    <r>
      <rPr>
        <sz val="12"/>
        <color theme="1"/>
        <rFont val="Arial"/>
        <family val="2"/>
      </rPr>
      <t xml:space="preserve"> 3 Points - Information System Security Plans (SSPs), consistent with SAM 5315 and SIMM 5355 requirements, are developed and available for all critical systems (state, mission, public facing, and critical infrastructure) in the TRP and self-assessments completed in Cal-CSIRS (SAM 5325, 5325.1, SIMM 5325-B, NIST CP-2, SIMM 5300-C).
</t>
    </r>
    <r>
      <rPr>
        <b/>
        <sz val="12"/>
        <color theme="1"/>
        <rFont val="Arial"/>
        <family val="2"/>
      </rPr>
      <t>[GV.OC-04.4]</t>
    </r>
    <r>
      <rPr>
        <sz val="12"/>
        <color theme="1"/>
        <rFont val="Arial"/>
        <family val="2"/>
      </rPr>
      <t xml:space="preserve"> 3 Points - Business Impact Analysis (BIA) has been conducted to determine recovery priorities and included in the TRP. (SAM 5325, SAM 5325.1, SIMM 5325-B, NIST CP-2, SIMM 5300-C)</t>
    </r>
  </si>
  <si>
    <t>OIS Security, Risk &amp; Governance (SRG)</t>
  </si>
  <si>
    <r>
      <rPr>
        <b/>
        <sz val="12"/>
        <color theme="1"/>
        <rFont val="Arial"/>
        <family val="2"/>
      </rPr>
      <t>Policies, Processes, and Procedures (GV.PO):</t>
    </r>
    <r>
      <rPr>
        <sz val="12"/>
        <color theme="1"/>
        <rFont val="Arial"/>
        <family val="2"/>
      </rPr>
      <t xml:space="preserve"> Organizational cybersecurity policies, processes, and procedures are established, communicated, and enforced.</t>
    </r>
  </si>
  <si>
    <r>
      <rPr>
        <b/>
        <sz val="12"/>
        <color rgb="FF000000"/>
        <rFont val="Arial"/>
        <family val="2"/>
      </rPr>
      <t>GV.PO-01:</t>
    </r>
    <r>
      <rPr>
        <sz val="12"/>
        <color rgb="FF000000"/>
        <rFont val="Arial"/>
        <family val="2"/>
      </rPr>
      <t xml:space="preserve"> Policies, processes, and procedures for managing cybersecurity risks are established based on organizational context, cybersecurity strategy, and priorities and are communicated and enforced.</t>
    </r>
  </si>
  <si>
    <r>
      <rPr>
        <b/>
        <sz val="12"/>
        <color rgb="FF000000"/>
        <rFont val="Arial"/>
      </rPr>
      <t>[GV.PO-01.1]</t>
    </r>
    <r>
      <rPr>
        <sz val="12"/>
        <color rgb="FF000000"/>
        <rFont val="Arial"/>
      </rPr>
      <t xml:space="preserve"> 3 Points - Policy establishing a process to perform PTAs and PIAs for systems, projects, programs (including business processes) and other activities that pose a privacy risk. (SIMM 5305-A, SIMM 5305-C, SIMM 5310-C, NIST 800-53, RA-1, NIST RA-8) 
</t>
    </r>
    <r>
      <rPr>
        <b/>
        <sz val="12"/>
        <color rgb="FF000000"/>
        <rFont val="Arial"/>
      </rPr>
      <t>[GV.PO-01.2]</t>
    </r>
    <r>
      <rPr>
        <sz val="12"/>
        <color rgb="FF000000"/>
        <rFont val="Arial"/>
      </rPr>
      <t xml:space="preserve"> 3 Points - PTAs and PIAs are performed for systems, projects, programs (including business processes) and other activities that pose a privacy risk and findings are mitigated by implementation. (SIMM 5305-A, SIMM 5305-C, SIMM 5310-C, NIST 800-53, RA-8)
</t>
    </r>
    <r>
      <rPr>
        <b/>
        <sz val="12"/>
        <color rgb="FF000000"/>
        <rFont val="Arial"/>
      </rPr>
      <t>[GV.PO-01.3]</t>
    </r>
    <r>
      <rPr>
        <sz val="12"/>
        <color rgb="FF000000"/>
        <rFont val="Arial"/>
      </rPr>
      <t xml:space="preserve"> 3 Points - PTAs and PIAs are performed, and findings are integrated into the entity’s risk management strategy. (SIMM 5305-A, SIMM 5305-C, SIMM 5310-C, NIST 800-53, RA-8)
</t>
    </r>
    <r>
      <rPr>
        <b/>
        <sz val="12"/>
        <color rgb="FF000000"/>
        <rFont val="Arial"/>
      </rPr>
      <t xml:space="preserve">[GV.PO-01.4] </t>
    </r>
    <r>
      <rPr>
        <sz val="12"/>
        <color rgb="FF000000"/>
        <rFont val="Arial"/>
      </rPr>
      <t>1.5 Points - Established PTA/PIA Policy is reviewed and revised annually to reflect any changes in practice or policy.  (SIMM 5305-A, SIMM 5305-C and SIMM 5310-C, NIST 800-53, RA-8)</t>
    </r>
  </si>
  <si>
    <t>OIS Audits</t>
  </si>
  <si>
    <r>
      <rPr>
        <b/>
        <sz val="12"/>
        <color rgb="FF000000"/>
        <rFont val="Arial"/>
        <family val="2"/>
      </rPr>
      <t>GV.PO-02:</t>
    </r>
    <r>
      <rPr>
        <sz val="12"/>
        <color rgb="FF000000"/>
        <rFont val="Arial"/>
        <family val="2"/>
      </rPr>
      <t xml:space="preserve"> Policies, processes, and procedures for managing cybersecurity risks are reviewed, updated, communicated, and enforced to reflect changes in requirements, threats, technology, and organizational mission.</t>
    </r>
  </si>
  <si>
    <r>
      <rPr>
        <b/>
        <sz val="12"/>
        <color rgb="FF000000"/>
        <rFont val="Arial"/>
        <family val="2"/>
      </rPr>
      <t>[GV.PO-02.1]</t>
    </r>
    <r>
      <rPr>
        <sz val="12"/>
        <color rgb="FF000000"/>
        <rFont val="Arial"/>
        <family val="2"/>
      </rPr>
      <t xml:space="preserve"> 3 Points - Entity has a Privacy Policy Statement on its public-facing website(s). (SAM 5310.1,  SIMM 5310-A, Government Code Sections 11015.5 and 11019.9, Civil Code Section 1798, et seq., NIST PT-5)
</t>
    </r>
    <r>
      <rPr>
        <b/>
        <sz val="12"/>
        <color rgb="FF000000"/>
        <rFont val="Arial"/>
        <family val="2"/>
      </rPr>
      <t xml:space="preserve">[GV.PO-02.2] </t>
    </r>
    <r>
      <rPr>
        <sz val="12"/>
        <color rgb="FF000000"/>
        <rFont val="Arial"/>
        <family val="2"/>
      </rPr>
      <t xml:space="preserve">3 Points - Entity’s Privacy Policy Statement addresses all the requirements in SIMM 5310-A. (SAM 5310.1,  SIMM 5310-A, Government Code Sections 11015.5 and 11019.9, Civil Code Section 1798, et seq., NIST PT-5)
</t>
    </r>
    <r>
      <rPr>
        <b/>
        <sz val="12"/>
        <color rgb="FF000000"/>
        <rFont val="Arial"/>
        <family val="2"/>
      </rPr>
      <t>[GV.PO-02.3]</t>
    </r>
    <r>
      <rPr>
        <sz val="12"/>
        <color rgb="FF000000"/>
        <rFont val="Arial"/>
        <family val="2"/>
      </rPr>
      <t xml:space="preserve"> 1.5 Points - Entity’s Privacy Policy Statement has been approved by the entity’s Chief Privacy Officer/Privacy Coordinator in consultation with entity's legal counsel. (SAM 5310.1, SIMM 5310-A,  Government Code Sections 11015.5 and 11019.9, Civil Code Section 1798, et seq., NIST PM-18)
</t>
    </r>
    <r>
      <rPr>
        <b/>
        <sz val="12"/>
        <color rgb="FF000000"/>
        <rFont val="Arial"/>
        <family val="2"/>
      </rPr>
      <t>[GV.PO-02.4]</t>
    </r>
    <r>
      <rPr>
        <sz val="12"/>
        <color rgb="FF000000"/>
        <rFont val="Arial"/>
        <family val="2"/>
      </rPr>
      <t xml:space="preserve"> 1 Points - Entity has an established and documented policy and process for review and revision annually of its Privacy Policy Statement to reflect changes in practice or policy that affect PII or changes in its activities that impact privacy.  (SAM 5310.1, SIMM 5310-A, Government Code Sections 11015.5 and 11019.9, Civil Code Section 1798, et seq., NIST PM-18)
Does not carry a CCMM score - Entity provides proof or documentation of notice on collection for each instance of personal information collection. (SIMM 5300-C, SAM 5310.1, SIMM 5310-A Civil Code Section 1798.17)</t>
    </r>
  </si>
  <si>
    <r>
      <t>Risk Management Strategy (GV.RM):</t>
    </r>
    <r>
      <rPr>
        <sz val="12"/>
        <color theme="1"/>
        <rFont val="Arial"/>
        <family val="2"/>
      </rPr>
      <t xml:space="preserve"> The organization’s priorities, constraints, risk tolerance and appetite statements, and assumptions are established, communicated, and used to support operational risk decisions.</t>
    </r>
  </si>
  <si>
    <r>
      <rPr>
        <b/>
        <sz val="12"/>
        <color rgb="FF000000"/>
        <rFont val="Arial"/>
        <family val="2"/>
      </rPr>
      <t>GV.RM-03:</t>
    </r>
    <r>
      <rPr>
        <sz val="12"/>
        <color rgb="FF000000"/>
        <rFont val="Arial"/>
        <family val="2"/>
      </rPr>
      <t xml:space="preserve"> Enterprise risk management processes include cybersecurity risk management activities and outcomes.</t>
    </r>
  </si>
  <si>
    <r>
      <rPr>
        <b/>
        <sz val="12"/>
        <color rgb="FF000000"/>
        <rFont val="Arial"/>
        <family val="2"/>
      </rPr>
      <t>[GV.RM-03.1]</t>
    </r>
    <r>
      <rPr>
        <sz val="12"/>
        <color rgb="FF000000"/>
        <rFont val="Arial"/>
        <family val="2"/>
      </rPr>
      <t xml:space="preserve"> 3 Points - Entity has a documented and approved information security program plan including a privacy and risk management program documented . (SAM 5305.1, 5305.6,  5300-C, NIST PM-1, PM-9)
</t>
    </r>
    <r>
      <rPr>
        <b/>
        <sz val="12"/>
        <color rgb="FF000000"/>
        <rFont val="Arial"/>
        <family val="2"/>
      </rPr>
      <t>[GV.RM-03.2]</t>
    </r>
    <r>
      <rPr>
        <sz val="12"/>
        <color rgb="FF000000"/>
        <rFont val="Arial"/>
        <family val="2"/>
      </rPr>
      <t xml:space="preserve"> 0.5 Points - Entity has governing body that meets at least quarterly to discuss, prioritize, address, and monitor identified risks, including security risks. (SAM 5305, 5305.1, NIST PM-23)
</t>
    </r>
    <r>
      <rPr>
        <b/>
        <sz val="12"/>
        <color rgb="FF000000"/>
        <rFont val="Arial"/>
        <family val="2"/>
      </rPr>
      <t>[GV.RM-03.3]</t>
    </r>
    <r>
      <rPr>
        <sz val="12"/>
        <color rgb="FF000000"/>
        <rFont val="Arial"/>
        <family val="2"/>
      </rPr>
      <t xml:space="preserve"> 1 Points - Entity measures the effectiveness of its information security program with Key Performance Indicators (KPIs).  (SAM 5305.9, NIST PM-6)
</t>
    </r>
    <r>
      <rPr>
        <b/>
        <sz val="12"/>
        <color rgb="FF000000"/>
        <rFont val="Arial"/>
        <family val="2"/>
      </rPr>
      <t xml:space="preserve">
[GV.RM-03.4] </t>
    </r>
    <r>
      <rPr>
        <sz val="12"/>
        <color rgb="FF000000"/>
        <rFont val="Arial"/>
        <family val="2"/>
      </rPr>
      <t xml:space="preserve"> 1.5 Points - Entity improves its information security program based on KPIs. (SAM 5305.9, SIMM 5300-C, NIST PM-1, NIST PM-6)</t>
    </r>
  </si>
  <si>
    <t>Total (Max = 34.25)</t>
  </si>
  <si>
    <t>Percent Scale</t>
  </si>
  <si>
    <r>
      <rPr>
        <b/>
        <sz val="12"/>
        <color theme="1"/>
        <rFont val="Arial"/>
        <family val="2"/>
      </rPr>
      <t>Asset Management (ID.AM):</t>
    </r>
    <r>
      <rPr>
        <sz val="12"/>
        <color theme="1"/>
        <rFont val="Arial"/>
        <family val="2"/>
      </rPr>
      <t xml:space="preserve"> Assets (e.g., data, hardware software, systems, facilities, services, people) that enable the organization to achieve business purposes are identified and managed consistent with their relative importance to organizational objectives and the organization’s risk strategy.</t>
    </r>
  </si>
  <si>
    <r>
      <rPr>
        <b/>
        <sz val="12"/>
        <color rgb="FF000000"/>
        <rFont val="Arial"/>
        <family val="2"/>
      </rPr>
      <t>ID.AM-01:</t>
    </r>
    <r>
      <rPr>
        <sz val="12"/>
        <color rgb="FF000000"/>
        <rFont val="Arial"/>
        <family val="2"/>
      </rPr>
      <t xml:space="preserve"> Inventories of hardware managed by the organization are maintained.</t>
    </r>
  </si>
  <si>
    <r>
      <rPr>
        <b/>
        <sz val="12"/>
        <color rgb="FF000000"/>
        <rFont val="Arial"/>
        <family val="2"/>
      </rPr>
      <t>[ID.AM-01.1]</t>
    </r>
    <r>
      <rPr>
        <sz val="12"/>
        <color rgb="FF000000"/>
        <rFont val="Arial"/>
        <family val="2"/>
      </rPr>
      <t xml:space="preserve"> 1.5 Points - Policy is published for physical device inventory. (SAM 5305.5, NIST CM-1,  NIST CM-8, NIST PM-5)
</t>
    </r>
    <r>
      <rPr>
        <b/>
        <sz val="12"/>
        <color rgb="FF000000"/>
        <rFont val="Arial"/>
        <family val="2"/>
      </rPr>
      <t>[ID.AM-01.2</t>
    </r>
    <r>
      <rPr>
        <sz val="12"/>
        <color rgb="FF000000"/>
        <rFont val="Arial"/>
        <family val="2"/>
      </rPr>
      <t xml:space="preserve">] 1.5 Points - Procedures are in place for physical device inventory. (SAM 5305.5, NIST CM-1,  NIST CM-8, NIST PM-5)
</t>
    </r>
    <r>
      <rPr>
        <b/>
        <sz val="12"/>
        <color rgb="FF000000"/>
        <rFont val="Arial"/>
        <family val="2"/>
      </rPr>
      <t>[ID.AM-01.3]</t>
    </r>
    <r>
      <rPr>
        <sz val="12"/>
        <color rgb="FF000000"/>
        <rFont val="Arial"/>
        <family val="2"/>
      </rPr>
      <t xml:space="preserve"> 3 Points - Entity can produce a physical device inventory which is accurate to the following percentages (SAM 5305.5, SIMM 5305-A, NIST CM-8)</t>
    </r>
    <r>
      <rPr>
        <b/>
        <sz val="12"/>
        <color rgb="FF000000"/>
        <rFont val="Arial"/>
        <family val="2"/>
      </rPr>
      <t xml:space="preserve">*
</t>
    </r>
    <r>
      <rPr>
        <sz val="12"/>
        <color rgb="FF000000"/>
        <rFont val="Arial"/>
        <family val="2"/>
      </rPr>
      <t xml:space="preserve">
</t>
    </r>
    <r>
      <rPr>
        <b/>
        <sz val="12"/>
        <color rgb="FF000000"/>
        <rFont val="Arial"/>
        <family val="2"/>
      </rPr>
      <t xml:space="preserve">[ID.AM-01.4] </t>
    </r>
    <r>
      <rPr>
        <sz val="12"/>
        <color rgb="FF000000"/>
        <rFont val="Arial"/>
        <family val="2"/>
      </rPr>
      <t>3 Points - Entity leverages an automated tool to update physical device inventory.  (SAM 5305.5, NIST CM-8)</t>
    </r>
  </si>
  <si>
    <r>
      <rPr>
        <b/>
        <sz val="12"/>
        <color theme="1"/>
        <rFont val="Arial"/>
        <family val="2"/>
      </rPr>
      <t>*</t>
    </r>
    <r>
      <rPr>
        <b/>
        <u/>
        <sz val="12"/>
        <color theme="1"/>
        <rFont val="Arial"/>
        <family val="2"/>
      </rPr>
      <t>Assets Inventories</t>
    </r>
    <r>
      <rPr>
        <sz val="12"/>
        <color theme="1"/>
        <rFont val="Arial"/>
        <family val="2"/>
      </rPr>
      <t xml:space="preserve">
65% = 0.25 pts
70% = 0.50 pts
75% = 1.00 pts
80% = 1.50 pts
85% = 2.00 pts
90% = 2.50 pts
95% = 3.00 pts</t>
    </r>
  </si>
  <si>
    <r>
      <rPr>
        <b/>
        <sz val="12"/>
        <color rgb="FF000000"/>
        <rFont val="Arial"/>
        <family val="2"/>
      </rPr>
      <t xml:space="preserve">ID.AM-05: </t>
    </r>
    <r>
      <rPr>
        <sz val="12"/>
        <color rgb="FF000000"/>
        <rFont val="Arial"/>
        <family val="2"/>
      </rPr>
      <t>Assets are prioritized based on classification, criticality, resources, and impact on the mission.</t>
    </r>
  </si>
  <si>
    <r>
      <rPr>
        <b/>
        <sz val="12"/>
        <color rgb="FF000000"/>
        <rFont val="Arial"/>
        <family val="2"/>
      </rPr>
      <t xml:space="preserve">[ID.AM-05.1] </t>
    </r>
    <r>
      <rPr>
        <sz val="12"/>
        <color rgb="FF000000"/>
        <rFont val="Arial"/>
        <family val="2"/>
      </rPr>
      <t xml:space="preserve">1 Point - Entity has documented procedures for how to categorize information systems. (SAM 5305.5, NIST PL-2, NIST RA-1, NIST RA-2)
</t>
    </r>
    <r>
      <rPr>
        <b/>
        <sz val="12"/>
        <color rgb="FF000000"/>
        <rFont val="Arial"/>
        <family val="2"/>
      </rPr>
      <t xml:space="preserve">[ID.AM-05.2] </t>
    </r>
    <r>
      <rPr>
        <sz val="12"/>
        <color rgb="FF000000"/>
        <rFont val="Arial"/>
        <family val="2"/>
      </rPr>
      <t xml:space="preserve">3 Points - Entity has documented system categorization for mission critical systems  (tested via relevant sample). (SAM 5305.5, FIPS 199, NIST RA-2)
</t>
    </r>
    <r>
      <rPr>
        <b/>
        <sz val="12"/>
        <color rgb="FF000000"/>
        <rFont val="Arial"/>
        <family val="2"/>
      </rPr>
      <t xml:space="preserve">[ID.AM-05.3] </t>
    </r>
    <r>
      <rPr>
        <sz val="12"/>
        <color rgb="FF000000"/>
        <rFont val="Arial"/>
        <family val="2"/>
      </rPr>
      <t xml:space="preserve">2 Points - All information systems have documented system categorization per FIPS 199. Tested via relevant sample. (SAM 5305.5, NIST RA-2)
</t>
    </r>
    <r>
      <rPr>
        <b/>
        <sz val="12"/>
        <color rgb="FF000000"/>
        <rFont val="Arial"/>
        <family val="2"/>
      </rPr>
      <t xml:space="preserve">[ID.AM-05.4] </t>
    </r>
    <r>
      <rPr>
        <sz val="12"/>
        <color rgb="FF000000"/>
        <rFont val="Arial"/>
        <family val="2"/>
      </rPr>
      <t>2 Points - All information systems have gone through FIPS 199 security categorization every three years or upon change of environment, whichever occurred first. (SAM 5305.5, NIST RA-2)</t>
    </r>
  </si>
  <si>
    <r>
      <rPr>
        <b/>
        <sz val="12"/>
        <color theme="1"/>
        <rFont val="Arial"/>
        <family val="2"/>
      </rPr>
      <t>Improvement (ID.IM):</t>
    </r>
    <r>
      <rPr>
        <sz val="12"/>
        <color theme="1"/>
        <rFont val="Arial"/>
        <family val="2"/>
      </rPr>
      <t xml:space="preserve"> Improvements to organizational cybersecurity risk management processes, procedures and activities are identified across all Framework Functions.</t>
    </r>
  </si>
  <si>
    <r>
      <rPr>
        <b/>
        <sz val="12"/>
        <color rgb="FF000000"/>
        <rFont val="Arial"/>
        <family val="2"/>
      </rPr>
      <t xml:space="preserve">ID.IM-02: </t>
    </r>
    <r>
      <rPr>
        <sz val="12"/>
        <color rgb="FF000000"/>
        <rFont val="Arial"/>
        <family val="2"/>
      </rPr>
      <t>Security tests and exercises, including those done in coordination with suppliers and relevant third parties, are conducted to identify improvements.</t>
    </r>
  </si>
  <si>
    <r>
      <rPr>
        <b/>
        <sz val="12"/>
        <color rgb="FF000000"/>
        <rFont val="Arial"/>
        <family val="2"/>
      </rPr>
      <t xml:space="preserve">[ID.IM-02.1] </t>
    </r>
    <r>
      <rPr>
        <sz val="12"/>
        <color rgb="FF000000"/>
        <rFont val="Arial"/>
        <family val="2"/>
      </rPr>
      <t>3 Points - Entity has documented proof of testing its TRP and has documented lessons learned from such testing. (SAM 5325.3, NIST CP-2, NIST CP-4)</t>
    </r>
  </si>
  <si>
    <r>
      <rPr>
        <b/>
        <sz val="12"/>
        <color theme="1"/>
        <rFont val="Arial"/>
        <family val="2"/>
      </rPr>
      <t>Risk Assessment (ID.RA):</t>
    </r>
    <r>
      <rPr>
        <sz val="12"/>
        <color theme="1"/>
        <rFont val="Arial"/>
        <family val="2"/>
      </rPr>
      <t xml:space="preserve"> The organization understands the cybersecurity risk to the organization, assets, and individuals.</t>
    </r>
  </si>
  <si>
    <r>
      <rPr>
        <b/>
        <sz val="12"/>
        <color rgb="FF000000"/>
        <rFont val="Arial"/>
        <family val="2"/>
      </rPr>
      <t>ID.RA-01:</t>
    </r>
    <r>
      <rPr>
        <sz val="12"/>
        <color rgb="FF000000"/>
        <rFont val="Arial"/>
        <family val="2"/>
      </rPr>
      <t xml:space="preserve"> Vulnerabilities in assets are identified, validated, and recorded.</t>
    </r>
  </si>
  <si>
    <r>
      <rPr>
        <b/>
        <sz val="12"/>
        <color rgb="FF000000"/>
        <rFont val="Arial"/>
        <family val="2"/>
      </rPr>
      <t xml:space="preserve">[ID.RA-01.1] </t>
    </r>
    <r>
      <rPr>
        <sz val="12"/>
        <color rgb="FF000000"/>
        <rFont val="Arial"/>
        <family val="2"/>
      </rPr>
      <t>1.5 Points - Entity has a documented vulnerability management program which is referenced in the entity's information security program plan. (SAM 5305.1, 5345, NIST RA-5, NIST PM-1)</t>
    </r>
  </si>
  <si>
    <r>
      <rPr>
        <b/>
        <sz val="12"/>
        <color rgb="FF000000"/>
        <rFont val="Arial"/>
        <family val="2"/>
      </rPr>
      <t>ID.RA-07:</t>
    </r>
    <r>
      <rPr>
        <sz val="12"/>
        <color rgb="FF000000"/>
        <rFont val="Arial"/>
        <family val="2"/>
      </rPr>
      <t xml:space="preserve"> Changes and exceptions are managed, assessed for risk impact, recorded, and tracked.</t>
    </r>
  </si>
  <si>
    <r>
      <rPr>
        <b/>
        <sz val="12"/>
        <color rgb="FF000000"/>
        <rFont val="Arial"/>
        <family val="2"/>
      </rPr>
      <t>[ID.RA-07.1]</t>
    </r>
    <r>
      <rPr>
        <sz val="12"/>
        <color rgb="FF000000"/>
        <rFont val="Arial"/>
        <family val="2"/>
      </rPr>
      <t xml:space="preserve"> 2 Points - Entity has an enterprise wide single automated workflow tool for change management. (NIST CM-3)
</t>
    </r>
    <r>
      <rPr>
        <b/>
        <sz val="12"/>
        <color rgb="FF000000"/>
        <rFont val="Arial"/>
        <family val="2"/>
      </rPr>
      <t>[ID.RA-07.2]</t>
    </r>
    <r>
      <rPr>
        <sz val="12"/>
        <color rgb="FF000000"/>
        <rFont val="Arial"/>
        <family val="2"/>
      </rPr>
      <t xml:space="preserve"> 0.5 Points - Entity has a published change control policy. (SAM 5315.5, NIST CM-1)
</t>
    </r>
    <r>
      <rPr>
        <b/>
        <sz val="12"/>
        <color rgb="FF000000"/>
        <rFont val="Arial"/>
        <family val="2"/>
      </rPr>
      <t xml:space="preserve">[ID.RA-07.3] </t>
    </r>
    <r>
      <rPr>
        <sz val="12"/>
        <color rgb="FF000000"/>
        <rFont val="Arial"/>
        <family val="2"/>
      </rPr>
      <t xml:space="preserve">0.5 Points - Entity has a formalized change control process, including provision for emergency requests, with a security subject matter expert as a voting member.  (SAM 5315.5, NIST CM-3)
</t>
    </r>
    <r>
      <rPr>
        <b/>
        <sz val="12"/>
        <color rgb="FF000000"/>
        <rFont val="Arial"/>
        <family val="2"/>
      </rPr>
      <t xml:space="preserve">[ID.RA-07.4] </t>
    </r>
    <r>
      <rPr>
        <sz val="12"/>
        <color rgb="FF000000"/>
        <rFont val="Arial"/>
        <family val="2"/>
      </rPr>
      <t>0.25 Points - Entity has documented roll back process and a security impact analysis for tested changes (tested by relevant sample). (NIST CM-2, NIST CM-4)</t>
    </r>
  </si>
  <si>
    <r>
      <rPr>
        <b/>
        <sz val="12"/>
        <color theme="1"/>
        <rFont val="Arial"/>
        <family val="2"/>
      </rPr>
      <t xml:space="preserve">Asset Management (ID.AM): </t>
    </r>
    <r>
      <rPr>
        <sz val="12"/>
        <color theme="1"/>
        <rFont val="Arial"/>
        <family val="2"/>
      </rPr>
      <t>Assets (e.g., data, hardware software, systems, facilities, services, people) that enable the organization to achieve business purposes are identified and managed consistent with their relative importance to organizational objectives and the organization’s risk strategy.</t>
    </r>
  </si>
  <si>
    <r>
      <rPr>
        <b/>
        <sz val="12"/>
        <color rgb="FF000000"/>
        <rFont val="Arial"/>
        <family val="2"/>
      </rPr>
      <t>ID.AM-02:</t>
    </r>
    <r>
      <rPr>
        <sz val="12"/>
        <color rgb="FF000000"/>
        <rFont val="Arial"/>
        <family val="2"/>
      </rPr>
      <t xml:space="preserve"> Inventories of software, services, and systems managed by the organization are maintained.</t>
    </r>
  </si>
  <si>
    <r>
      <rPr>
        <b/>
        <sz val="12"/>
        <color rgb="FF000000"/>
        <rFont val="Arial"/>
        <family val="2"/>
      </rPr>
      <t>[ID.AM-02.1]</t>
    </r>
    <r>
      <rPr>
        <sz val="12"/>
        <color rgb="FF000000"/>
        <rFont val="Arial"/>
        <family val="2"/>
      </rPr>
      <t xml:space="preserve"> 0.5 Points - Policy is published for software platform and application inventory. (SAM 5305.5, SIMM 5305-A, NIST CM-1, NIST CM-8)
</t>
    </r>
    <r>
      <rPr>
        <b/>
        <sz val="12"/>
        <color rgb="FF000000"/>
        <rFont val="Arial"/>
        <family val="2"/>
      </rPr>
      <t>[ID.AM-02.2]</t>
    </r>
    <r>
      <rPr>
        <sz val="12"/>
        <color rgb="FF000000"/>
        <rFont val="Arial"/>
        <family val="2"/>
      </rPr>
      <t xml:space="preserve"> 3 Points -Entity can produce a software platform and application inventory which is accurate to the following percentages (SAM 5305.5, SIMM 5305-A, NIST CM-8)</t>
    </r>
    <r>
      <rPr>
        <b/>
        <sz val="12"/>
        <color rgb="FF000000"/>
        <rFont val="Arial"/>
        <family val="2"/>
      </rPr>
      <t xml:space="preserve">*
</t>
    </r>
    <r>
      <rPr>
        <sz val="12"/>
        <color rgb="FF000000"/>
        <rFont val="Arial"/>
        <family val="2"/>
      </rPr>
      <t xml:space="preserve">
</t>
    </r>
    <r>
      <rPr>
        <b/>
        <sz val="12"/>
        <color rgb="FF000000"/>
        <rFont val="Arial"/>
        <family val="2"/>
      </rPr>
      <t>[ID.AM-02.3]</t>
    </r>
    <r>
      <rPr>
        <sz val="12"/>
        <color rgb="FF000000"/>
        <rFont val="Arial"/>
        <family val="2"/>
      </rPr>
      <t xml:space="preserve"> 3 Points - Entity uses application deny list or allow list techniques which are enforced via technology on at least the entity's primary software platform. (SAM 5355, NIST CM-7)
</t>
    </r>
    <r>
      <rPr>
        <b/>
        <sz val="12"/>
        <color rgb="FF000000"/>
        <rFont val="Arial"/>
        <family val="2"/>
      </rPr>
      <t>[ID.AM-02.4]</t>
    </r>
    <r>
      <rPr>
        <sz val="12"/>
        <color rgb="FF000000"/>
        <rFont val="Arial"/>
        <family val="2"/>
      </rPr>
      <t xml:space="preserve"> 3 Points - Entity uses application deny list or allow list techniques which are enforced via technology enterprise-wide, where applicable. (SAM 5355, NIST CM-7)</t>
    </r>
  </si>
  <si>
    <r>
      <rPr>
        <b/>
        <sz val="12"/>
        <color theme="1"/>
        <rFont val="Arial"/>
        <family val="2"/>
      </rPr>
      <t>*</t>
    </r>
    <r>
      <rPr>
        <b/>
        <u/>
        <sz val="12"/>
        <color theme="1"/>
        <rFont val="Arial"/>
        <family val="2"/>
      </rPr>
      <t>Assets Inventories</t>
    </r>
    <r>
      <rPr>
        <sz val="12"/>
        <color theme="1"/>
        <rFont val="Arial"/>
        <family val="2"/>
      </rPr>
      <t xml:space="preserve">
75%-84% = 1.00 pts
85%-95% = 2.00 pts
95%&lt;        = 3.00 pts </t>
    </r>
  </si>
  <si>
    <r>
      <rPr>
        <b/>
        <sz val="12"/>
        <color theme="1"/>
        <rFont val="Arial"/>
        <family val="2"/>
      </rPr>
      <t>Identity Management, Authentication, and Access Control (PR.AA):</t>
    </r>
    <r>
      <rPr>
        <sz val="12"/>
        <color theme="1"/>
        <rFont val="Arial"/>
        <family val="2"/>
      </rPr>
      <t xml:space="preserve"> Access to physical and logical assets is limited to authorized users, services, and hardware, and is managed commensurate with the assessed risk of unauthorized access.</t>
    </r>
  </si>
  <si>
    <r>
      <rPr>
        <b/>
        <sz val="12"/>
        <color rgb="FF000000"/>
        <rFont val="Arial"/>
        <family val="2"/>
      </rPr>
      <t xml:space="preserve">PR.AA-01: </t>
    </r>
    <r>
      <rPr>
        <sz val="12"/>
        <color rgb="FF000000"/>
        <rFont val="Arial"/>
        <family val="2"/>
      </rPr>
      <t>Identities and credentials for authorized users, services, and hardware are managed by the organization.</t>
    </r>
  </si>
  <si>
    <r>
      <rPr>
        <b/>
        <sz val="12"/>
        <color rgb="FF000000"/>
        <rFont val="Arial"/>
        <family val="2"/>
      </rPr>
      <t>[PR.AA-01.1]</t>
    </r>
    <r>
      <rPr>
        <sz val="12"/>
        <color rgb="FF000000"/>
        <rFont val="Arial"/>
        <family val="2"/>
      </rPr>
      <t xml:space="preserve"> 0.5 Points - Entity has a published policy to manage identities and users. (SAM 5360, NIST AC-1)
</t>
    </r>
    <r>
      <rPr>
        <b/>
        <sz val="12"/>
        <color rgb="FF000000"/>
        <rFont val="Arial"/>
        <family val="2"/>
      </rPr>
      <t xml:space="preserve">[PR.AA-01.2] </t>
    </r>
    <r>
      <rPr>
        <sz val="12"/>
        <color rgb="FF000000"/>
        <rFont val="Arial"/>
        <family val="2"/>
      </rPr>
      <t xml:space="preserve">0.5 Points - Entity has documented procedures to manage identities and users. (SAM 5360, NIST AC-1)
</t>
    </r>
    <r>
      <rPr>
        <b/>
        <sz val="12"/>
        <color rgb="FF000000"/>
        <rFont val="Arial"/>
        <family val="2"/>
      </rPr>
      <t xml:space="preserve">[PR.AA-01.3] </t>
    </r>
    <r>
      <rPr>
        <sz val="12"/>
        <color rgb="FF000000"/>
        <rFont val="Arial"/>
        <family val="2"/>
      </rPr>
      <t>2 Points - Entity has implemented workflow automation for Identity and Access Management solution for enterprise accounts that documents the request, approval, and provisioning/de-provisioning of user rights (e.g. hiring, termination, promotion, duty/role changes). (SAM 5360, NIST AC-2)</t>
    </r>
  </si>
  <si>
    <r>
      <rPr>
        <b/>
        <sz val="12"/>
        <color rgb="FF000000"/>
        <rFont val="Arial"/>
        <family val="2"/>
      </rPr>
      <t>PR.AA-03:</t>
    </r>
    <r>
      <rPr>
        <sz val="12"/>
        <color rgb="FF000000"/>
        <rFont val="Arial"/>
        <family val="2"/>
      </rPr>
      <t xml:space="preserve"> Users, services, and hardware are authenticated.</t>
    </r>
  </si>
  <si>
    <r>
      <rPr>
        <b/>
        <sz val="12"/>
        <color rgb="FF000000"/>
        <rFont val="Arial"/>
        <family val="2"/>
      </rPr>
      <t>[PR.AA-03.1]</t>
    </r>
    <r>
      <rPr>
        <sz val="12"/>
        <color rgb="FF000000"/>
        <rFont val="Arial"/>
        <family val="2"/>
      </rPr>
      <t xml:space="preserve"> 3 Points - Entity remote access solution requires MFA, using FIPS 140-3 compliant measures. (SAM 5360, 5360.1, NIST AC-17, NIST IA-2) [CMD - ISA-PHII, Task: 10.7]</t>
    </r>
  </si>
  <si>
    <t>California Department of Military (CMD), Independent Security Assessment (ISA)</t>
  </si>
  <si>
    <r>
      <rPr>
        <b/>
        <sz val="12"/>
        <color rgb="FF000000"/>
        <rFont val="Arial"/>
        <family val="2"/>
      </rPr>
      <t>PR.AA-05a:</t>
    </r>
    <r>
      <rPr>
        <sz val="12"/>
        <color rgb="FF000000"/>
        <rFont val="Arial"/>
        <family val="2"/>
      </rPr>
      <t xml:space="preserve"> Access permissions, entitlements, and authorizations are defined in a policy, managed, enforced, and reviewed, and incorporate the principles of least privilege and separation of duties.</t>
    </r>
  </si>
  <si>
    <r>
      <rPr>
        <b/>
        <sz val="12"/>
        <color rgb="FF000000"/>
        <rFont val="Arial"/>
        <family val="2"/>
      </rPr>
      <t xml:space="preserve">[PR.AA-05a.1] </t>
    </r>
    <r>
      <rPr>
        <sz val="12"/>
        <color rgb="FF000000"/>
        <rFont val="Arial"/>
        <family val="2"/>
      </rPr>
      <t xml:space="preserve">0.5 Points - Entity has a published remote access policy.  (SAM 5360, 5360.1, NIST AC-1, NIST AC-17, NIST IA-2)
</t>
    </r>
    <r>
      <rPr>
        <b/>
        <sz val="12"/>
        <color rgb="FF000000"/>
        <rFont val="Arial"/>
        <family val="2"/>
      </rPr>
      <t xml:space="preserve">[PR.AA-05a.2] </t>
    </r>
    <r>
      <rPr>
        <sz val="12"/>
        <color rgb="FF000000"/>
        <rFont val="Arial"/>
        <family val="2"/>
      </rPr>
      <t>0.5 Points - Entity has documented remote access procedures for managing user identity. (SAM 5360, 5360.1, NIST AC-1, NIST AC-17, NIST  IA-2)</t>
    </r>
  </si>
  <si>
    <r>
      <rPr>
        <b/>
        <sz val="12"/>
        <color rgb="FF000000"/>
        <rFont val="Arial"/>
        <family val="2"/>
      </rPr>
      <t>PR.AA-05b:</t>
    </r>
    <r>
      <rPr>
        <sz val="12"/>
        <color rgb="FF000000"/>
        <rFont val="Arial"/>
        <family val="2"/>
      </rPr>
      <t xml:space="preserve"> Access permissions, entitlements, and authorizations are defined in a policy, managed, enforced, and reviewed, and incorporate the principles of least privilege and separation of duties.</t>
    </r>
  </si>
  <si>
    <r>
      <rPr>
        <b/>
        <sz val="12"/>
        <color rgb="FF000000"/>
        <rFont val="Arial"/>
        <family val="2"/>
      </rPr>
      <t>[PR.AA-05b.2]</t>
    </r>
    <r>
      <rPr>
        <sz val="12"/>
        <color rgb="FF000000"/>
        <rFont val="Arial"/>
        <family val="2"/>
      </rPr>
      <t xml:space="preserve"> 3 Points - Privileged and Service Account: Entity implemented, at a minimum, logical password management process and enforces: a minimum of 15 characters, unless system cannot support; Entropy: None required; Password Lifetime: Privileged accounts expire every 6 months, 3 3 Service accounts determined by entity and reset upon compromise; Account Lockout: After 5th invalid attempt (Azure, AWS, External Directory Service), After 10th invalid attempt (On-Premises Directory Service / Local Host); Lockout Period: 120 minutes. If system cannot support 15-character passwords, entity enforces: a minimum of 12 characters; Entropy: 4 of 4 complexity types (Upper, Lower, Numeric, Special); Reuse Restriction: Last 10 passwords cannot be reused; Password Lifetime: Expires every 6 months. (NIST 800-53 (IA-5(1)) / NIST 800-171 (3.5.2), NIST IA-5) [CMD - ISA-PHII, Task: 10.5]
</t>
    </r>
    <r>
      <rPr>
        <b/>
        <sz val="12"/>
        <color rgb="FF000000"/>
        <rFont val="Arial"/>
        <family val="2"/>
      </rPr>
      <t>[PR.AA-05b.3]</t>
    </r>
    <r>
      <rPr>
        <sz val="12"/>
        <color rgb="FF000000"/>
        <rFont val="Arial"/>
        <family val="2"/>
      </rPr>
      <t xml:space="preserve"> 3 Points - Non-Privileged Accounts: Entity implemented, at a minimum, logical password management process and enforces: a minimum of 15 characters, unless system cannot support; Entropy: None required; Password Lifetime: Determined by entity; Account Lockout: After 5th invalid attempt (Azure, AWS, External Directory Service), After 10th invalid attempt (On-Premises Directory Service / Local Host); Lockout Period: 120 minutes. If system cannot support 15-character passwords, entity enforces: a minimum of 12 characters; Entropy: 4 of 4 complexity types (Upper, Lower, Numeric, Special); Reuse Restriction: Last 10 passwords cannot be reused; Password Lifetime: Expires every 6 months. (NIST 800-53 (IA-5(1)) / NIST 800-171 (3.5.2), NIST IA-5) [CMD - ISA-PHII, Task: 10.6]
</t>
    </r>
    <r>
      <rPr>
        <b/>
        <sz val="12"/>
        <color rgb="FF000000"/>
        <rFont val="Arial"/>
        <family val="2"/>
      </rPr>
      <t>[PR.AA-05b.4]</t>
    </r>
    <r>
      <rPr>
        <sz val="12"/>
        <color rgb="FF000000"/>
        <rFont val="Arial"/>
        <family val="2"/>
      </rPr>
      <t xml:space="preserve"> 3 Points - No default credentials detected for externally exposed systems. (NIST CA-8(2), NIST IA-5) [CMD - ISA-PHII, Task: 16.8] 
</t>
    </r>
    <r>
      <rPr>
        <b/>
        <sz val="12"/>
        <color rgb="FF000000"/>
        <rFont val="Arial"/>
        <family val="2"/>
      </rPr>
      <t>[PR.AA-05b.1]</t>
    </r>
    <r>
      <rPr>
        <sz val="12"/>
        <color rgb="FF000000"/>
        <rFont val="Arial"/>
        <family val="2"/>
      </rPr>
      <t xml:space="preserve"> 3 Points - Role-based separation audit is absent of user-level accounts in privileged roles. (NIST AC-6(1), NIST AC-6) [CMD - ISA-PHII, Task: 10.2]
</t>
    </r>
    <r>
      <rPr>
        <b/>
        <sz val="12"/>
        <color rgb="FF000000"/>
        <rFont val="Arial"/>
        <family val="2"/>
      </rPr>
      <t>[PR.AA-05b.5]</t>
    </r>
    <r>
      <rPr>
        <sz val="12"/>
        <color rgb="FF000000"/>
        <rFont val="Arial"/>
        <family val="2"/>
      </rPr>
      <t xml:space="preserve"> 3 Points - Pen Test Team fails to capture or reuse  Privileged Access Accounts during an ISA. (SAM 5330.1, NIST AC-2) [CMD - ISA-PHII,Task: 17.1 &amp; Task: 17.6]</t>
    </r>
  </si>
  <si>
    <r>
      <rPr>
        <b/>
        <sz val="12"/>
        <color rgb="FF000000"/>
        <rFont val="Arial"/>
        <family val="2"/>
      </rPr>
      <t xml:space="preserve">PR.AA-06: </t>
    </r>
    <r>
      <rPr>
        <sz val="12"/>
        <color rgb="FF000000"/>
        <rFont val="Arial"/>
        <family val="2"/>
      </rPr>
      <t>Physical access to assets is managed, monitored, and enforced commensurate with risk.</t>
    </r>
  </si>
  <si>
    <r>
      <rPr>
        <b/>
        <sz val="12"/>
        <color rgb="FF000000"/>
        <rFont val="Arial"/>
        <family val="2"/>
      </rPr>
      <t>[PR.AA-06.1]</t>
    </r>
    <r>
      <rPr>
        <sz val="12"/>
        <color rgb="FF000000"/>
        <rFont val="Arial"/>
        <family val="2"/>
      </rPr>
      <t xml:space="preserve"> 0.5 Points - Entity has published physical security policy. (SAM 5365, NIST PE-1)
</t>
    </r>
    <r>
      <rPr>
        <b/>
        <sz val="12"/>
        <color rgb="FF000000"/>
        <rFont val="Arial"/>
        <family val="2"/>
      </rPr>
      <t xml:space="preserve">[PR.AA-06.2] </t>
    </r>
    <r>
      <rPr>
        <sz val="12"/>
        <color rgb="FF000000"/>
        <rFont val="Arial"/>
        <family val="2"/>
      </rPr>
      <t xml:space="preserve">0.5 Points - Entity has documented procedures for physical security. (SAM 5365, NIST PE-1)
</t>
    </r>
    <r>
      <rPr>
        <b/>
        <sz val="12"/>
        <color rgb="FF000000"/>
        <rFont val="Arial"/>
        <family val="2"/>
      </rPr>
      <t>[PR.AA-06.3]</t>
    </r>
    <r>
      <rPr>
        <sz val="12"/>
        <color rgb="FF000000"/>
        <rFont val="Arial"/>
        <family val="2"/>
      </rPr>
      <t xml:space="preserve"> 1.5 Points - Entity can demonstrate via documentation the entity's adherence to the physical security policy and procedure; this is validated by taking a relevant sample of separated employees and ensuring they no longer have active badges. (SAM 5365, NIST PE-1, NIST PE-2)
</t>
    </r>
    <r>
      <rPr>
        <b/>
        <sz val="12"/>
        <color rgb="FF000000"/>
        <rFont val="Arial"/>
        <family val="2"/>
      </rPr>
      <t xml:space="preserve">[PR.AA-06.4] </t>
    </r>
    <r>
      <rPr>
        <sz val="12"/>
        <color rgb="FF000000"/>
        <rFont val="Arial"/>
        <family val="2"/>
      </rPr>
      <t>1.5 Points - Entity has documented proof of semi-annual social engineering tests to test the effectiveness of the physical security policy and procedure. (SAM 5365, NIST CA-8, NIST PE-3)</t>
    </r>
  </si>
  <si>
    <r>
      <rPr>
        <b/>
        <sz val="12"/>
        <color theme="1"/>
        <rFont val="Arial"/>
        <family val="2"/>
      </rPr>
      <t xml:space="preserve">Awareness and Training (PR.AT): </t>
    </r>
    <r>
      <rPr>
        <sz val="12"/>
        <color theme="1"/>
        <rFont val="Arial"/>
        <family val="2"/>
      </rPr>
      <t>The organization’s personnel are provided cybersecurity awareness and training so they can perform their cybersecurity-related tasks.</t>
    </r>
  </si>
  <si>
    <r>
      <rPr>
        <b/>
        <sz val="12"/>
        <color rgb="FF000000"/>
        <rFont val="Arial"/>
        <family val="2"/>
      </rPr>
      <t>PR.AT-01a:</t>
    </r>
    <r>
      <rPr>
        <sz val="12"/>
        <color rgb="FF000000"/>
        <rFont val="Arial"/>
        <family val="2"/>
      </rPr>
      <t xml:space="preserve"> Users are provided awareness and training so they possess the knowledge and skills to perform general tasks with security risks in mind.</t>
    </r>
  </si>
  <si>
    <r>
      <rPr>
        <b/>
        <sz val="12"/>
        <color rgb="FF000000"/>
        <rFont val="Arial"/>
        <family val="2"/>
      </rPr>
      <t>[PR.AT-01a.1]</t>
    </r>
    <r>
      <rPr>
        <sz val="12"/>
        <color rgb="FF000000"/>
        <rFont val="Arial"/>
        <family val="2"/>
      </rPr>
      <t xml:space="preserve"> 0.5 Points - Entity trains staff on incident response plans and staff understand their roles and responsibilities. (SAM  5340, NIST IR-2)
</t>
    </r>
    <r>
      <rPr>
        <b/>
        <sz val="12"/>
        <color rgb="FF000000"/>
        <rFont val="Arial"/>
        <family val="2"/>
      </rPr>
      <t xml:space="preserve">[PR.AT-01a.2] </t>
    </r>
    <r>
      <rPr>
        <sz val="12"/>
        <color rgb="FF000000"/>
        <rFont val="Arial"/>
        <family val="2"/>
      </rPr>
      <t xml:space="preserve"> 0.5 Points - Entity has published an information security and privacy awareness training policy. (SAM 5320, NIST AT-1)
</t>
    </r>
    <r>
      <rPr>
        <b/>
        <sz val="12"/>
        <color rgb="FF000000"/>
        <rFont val="Arial"/>
        <family val="2"/>
      </rPr>
      <t>[PR.AT-01a.3]</t>
    </r>
    <r>
      <rPr>
        <sz val="12"/>
        <color rgb="FF000000"/>
        <rFont val="Arial"/>
        <family val="2"/>
      </rPr>
      <t xml:space="preserve"> 3 Points - Entity's information security and privacy awareness training occurs within 30 days of personnel onboarding. Tested via relevant sample. (SAM 5320 and 5320.3, NIST AT-1)</t>
    </r>
    <r>
      <rPr>
        <b/>
        <sz val="12"/>
        <color rgb="FF000000"/>
        <rFont val="Arial"/>
        <family val="2"/>
      </rPr>
      <t xml:space="preserve">*
</t>
    </r>
    <r>
      <rPr>
        <sz val="12"/>
        <color rgb="FF000000"/>
        <rFont val="Arial"/>
        <family val="2"/>
      </rPr>
      <t xml:space="preserve">
</t>
    </r>
    <r>
      <rPr>
        <b/>
        <sz val="12"/>
        <color rgb="FF000000"/>
        <rFont val="Arial"/>
        <family val="2"/>
      </rPr>
      <t xml:space="preserve">[PR.AT-01a.4] </t>
    </r>
    <r>
      <rPr>
        <sz val="12"/>
        <color rgb="FF000000"/>
        <rFont val="Arial"/>
        <family val="2"/>
      </rPr>
      <t xml:space="preserve">2 Points - Security and Privacy Awareness and Training program in place. (SAM 5320, NIST PM-13, NIST AT-2, NIST AT-3)
</t>
    </r>
    <r>
      <rPr>
        <b/>
        <sz val="12"/>
        <color rgb="FF000000"/>
        <rFont val="Arial"/>
        <family val="2"/>
      </rPr>
      <t xml:space="preserve">[PR.AT-01a.5] </t>
    </r>
    <r>
      <rPr>
        <sz val="12"/>
        <color rgb="FF000000"/>
        <rFont val="Arial"/>
        <family val="2"/>
      </rPr>
      <t>3 Points - Security and Privacy Awareness and Training program complies with requirements in SAM 5320, SIMM 5320. (NIST PM-13, NIST AT-2, NIST AT-3)</t>
    </r>
  </si>
  <si>
    <r>
      <rPr>
        <b/>
        <sz val="12"/>
        <color theme="1"/>
        <rFont val="Arial"/>
        <family val="2"/>
      </rPr>
      <t>*</t>
    </r>
    <r>
      <rPr>
        <b/>
        <u/>
        <sz val="12"/>
        <color theme="1"/>
        <rFont val="Arial"/>
        <family val="2"/>
      </rPr>
      <t>Training Completed</t>
    </r>
    <r>
      <rPr>
        <sz val="12"/>
        <color theme="1"/>
        <rFont val="Arial"/>
        <family val="2"/>
      </rPr>
      <t xml:space="preserve">
&lt;65% = 0.00 pts
65% = 0.25 pts
70% = 0.50 pts
75% = 1.00 pts
80% = 1.50 pts
85% = 2.00 pts
90% = 2.50 pts
95% = 3.00 pts</t>
    </r>
  </si>
  <si>
    <r>
      <rPr>
        <b/>
        <sz val="12"/>
        <color theme="1"/>
        <rFont val="Arial"/>
        <family val="2"/>
      </rPr>
      <t>PR.AT-01b:</t>
    </r>
    <r>
      <rPr>
        <sz val="12"/>
        <color theme="1"/>
        <rFont val="Arial"/>
        <family val="2"/>
      </rPr>
      <t xml:space="preserve"> Users are provided awareness and training so they possess the knowledge and skills to perform general tasks with security risks in mind.</t>
    </r>
  </si>
  <si>
    <r>
      <rPr>
        <b/>
        <sz val="12"/>
        <color rgb="FF000000"/>
        <rFont val="Arial"/>
        <family val="2"/>
      </rPr>
      <t>[PR.AT-01b.1]</t>
    </r>
    <r>
      <rPr>
        <sz val="12"/>
        <color rgb="FF000000"/>
        <rFont val="Arial"/>
        <family val="2"/>
      </rPr>
      <t xml:space="preserve"> 3 Points - Percentage of phishing participants clicked link and/or provided credentials as determined by the Independent Security Assessment (ISA). (NIST AT-2, NIST AT-3) [CMD ISA-PHII, Task: 10.8] </t>
    </r>
    <r>
      <rPr>
        <b/>
        <sz val="12"/>
        <color rgb="FF000000"/>
        <rFont val="Arial"/>
        <family val="2"/>
      </rPr>
      <t xml:space="preserve">* </t>
    </r>
  </si>
  <si>
    <r>
      <rPr>
        <b/>
        <sz val="12"/>
        <color theme="1"/>
        <rFont val="Arial"/>
        <family val="2"/>
      </rPr>
      <t>*</t>
    </r>
    <r>
      <rPr>
        <b/>
        <u/>
        <sz val="12"/>
        <color theme="1"/>
        <rFont val="Arial"/>
        <family val="2"/>
      </rPr>
      <t>Participants Clicked</t>
    </r>
    <r>
      <rPr>
        <sz val="12"/>
        <color theme="1"/>
        <rFont val="Arial"/>
        <family val="2"/>
      </rPr>
      <t xml:space="preserve">
More than 15% = 0.00 pts
10.01% to 15% = 1.50 pts
Less than 10% = 3.00 pts</t>
    </r>
  </si>
  <si>
    <r>
      <rPr>
        <b/>
        <sz val="12"/>
        <color rgb="FF000000"/>
        <rFont val="Arial"/>
        <family val="2"/>
      </rPr>
      <t>PR.AT-02:</t>
    </r>
    <r>
      <rPr>
        <sz val="12"/>
        <color rgb="FF000000"/>
        <rFont val="Arial"/>
        <family val="2"/>
      </rPr>
      <t xml:space="preserve"> Individuals in specialized roles are provided awareness and training so they possess the knowledge and skills to perform relevant tasks with security risks in mind.</t>
    </r>
  </si>
  <si>
    <r>
      <rPr>
        <b/>
        <sz val="12"/>
        <color rgb="FF000000"/>
        <rFont val="Arial"/>
        <family val="2"/>
      </rPr>
      <t>[PR.AT-02.1]</t>
    </r>
    <r>
      <rPr>
        <sz val="12"/>
        <color rgb="FF000000"/>
        <rFont val="Arial"/>
        <family val="2"/>
      </rPr>
      <t xml:space="preserve"> 3 Points - Entity has documented evidence of general and role-based security and privacy awareness training.  (SAM 5340.1, SAM 5325.2, SAM 5320, SAM 4986.13, NIST AT-2, NIST AT-3)</t>
    </r>
    <r>
      <rPr>
        <b/>
        <sz val="12"/>
        <color rgb="FF000000"/>
        <rFont val="Arial"/>
        <family val="2"/>
      </rPr>
      <t xml:space="preserve">*
</t>
    </r>
    <r>
      <rPr>
        <sz val="12"/>
        <color rgb="FF000000"/>
        <rFont val="Arial"/>
        <family val="2"/>
      </rPr>
      <t xml:space="preserve">
</t>
    </r>
    <r>
      <rPr>
        <b/>
        <sz val="12"/>
        <color rgb="FF000000"/>
        <rFont val="Arial"/>
        <family val="2"/>
      </rPr>
      <t>[PR.AT-02.2]</t>
    </r>
    <r>
      <rPr>
        <sz val="12"/>
        <color rgb="FF000000"/>
        <rFont val="Arial"/>
        <family val="2"/>
      </rPr>
      <t xml:space="preserve"> 3 Points - State entity's identified users who require role-based information security and privacy awareness training have taken the training in past 12 months. Tested via relevant sample. (SAM 5340.1, SAM 5325.2, SAM 5320, SAM 4986.13, NIST AT-3)</t>
    </r>
    <r>
      <rPr>
        <b/>
        <sz val="12"/>
        <color rgb="FF000000"/>
        <rFont val="Arial"/>
        <family val="2"/>
      </rPr>
      <t>*</t>
    </r>
  </si>
  <si>
    <r>
      <rPr>
        <b/>
        <sz val="12"/>
        <color theme="1"/>
        <rFont val="Arial"/>
        <family val="2"/>
      </rPr>
      <t>Data Security (PR.DS):</t>
    </r>
    <r>
      <rPr>
        <sz val="12"/>
        <color theme="1"/>
        <rFont val="Arial"/>
        <family val="2"/>
      </rPr>
      <t xml:space="preserve"> Data is managed consistent with the organization’s risk strategy to protect the confidentiality, integrity, and availability of information.</t>
    </r>
  </si>
  <si>
    <r>
      <rPr>
        <b/>
        <sz val="12"/>
        <color rgb="FF000000"/>
        <rFont val="Arial"/>
        <family val="2"/>
      </rPr>
      <t>PR.DS-01a:</t>
    </r>
    <r>
      <rPr>
        <sz val="12"/>
        <color rgb="FF000000"/>
        <rFont val="Arial"/>
        <family val="2"/>
      </rPr>
      <t xml:space="preserve"> The confidentiality, integrity, and availability of data-at-rest are protected.</t>
    </r>
  </si>
  <si>
    <r>
      <rPr>
        <b/>
        <sz val="12"/>
        <color rgb="FF000000"/>
        <rFont val="Arial"/>
        <family val="2"/>
      </rPr>
      <t>[PR.DS-01a.1]</t>
    </r>
    <r>
      <rPr>
        <sz val="12"/>
        <color rgb="FF000000"/>
        <rFont val="Arial"/>
        <family val="2"/>
      </rPr>
      <t xml:space="preserve"> 0.5 Points - Encryption Policy which covers encryption at rest for mobile devices and databases (SAM 5350.1, NIST SC-1)
</t>
    </r>
    <r>
      <rPr>
        <b/>
        <sz val="12"/>
        <color rgb="FF000000"/>
        <rFont val="Arial"/>
        <family val="2"/>
      </rPr>
      <t>[PR.DS-01a.2]</t>
    </r>
    <r>
      <rPr>
        <sz val="12"/>
        <color rgb="FF000000"/>
        <rFont val="Arial"/>
        <family val="2"/>
      </rPr>
      <t xml:space="preserve"> 0.5 Points - Documented process for cryptographic key management, which encompasses the entire lifecycle of cryptographic keys for mobile. (SAM 5350.1, NIST SC-12)
</t>
    </r>
    <r>
      <rPr>
        <b/>
        <sz val="12"/>
        <color rgb="FF000000"/>
        <rFont val="Arial"/>
        <family val="2"/>
      </rPr>
      <t>[PR.DS-01a.3]</t>
    </r>
    <r>
      <rPr>
        <sz val="12"/>
        <color rgb="FF000000"/>
        <rFont val="Arial"/>
        <family val="2"/>
      </rPr>
      <t xml:space="preserve"> 0.5 Points - Documented process for cryptographic key management, which encompasses the entire lifecycle of cryptographic keys for non-mobile devices. (SAM 5350.1, NIST SC-12)
</t>
    </r>
    <r>
      <rPr>
        <b/>
        <sz val="12"/>
        <color rgb="FF000000"/>
        <rFont val="Arial"/>
        <family val="2"/>
      </rPr>
      <t xml:space="preserve">[PR.DS-01a.4] </t>
    </r>
    <r>
      <rPr>
        <sz val="12"/>
        <color rgb="FF000000"/>
        <rFont val="Arial"/>
        <family val="2"/>
      </rPr>
      <t xml:space="preserve">3 Points - Inventory of all data on sensitive and confidential databases and non-mobile assets. (NIST SC-28)
</t>
    </r>
    <r>
      <rPr>
        <b/>
        <sz val="12"/>
        <color rgb="FF000000"/>
        <rFont val="Arial"/>
        <family val="2"/>
      </rPr>
      <t>[PR.DS-01a .5]</t>
    </r>
    <r>
      <rPr>
        <sz val="12"/>
        <color rgb="FF000000"/>
        <rFont val="Arial"/>
        <family val="2"/>
      </rPr>
      <t xml:space="preserve"> 3 Points - Evidence Entity encrypts its confidential and sensitive databases  and evidence showing encryption technology is FIPS 140-3 validated. (SAM 5350.1, NIST SC-28)
</t>
    </r>
    <r>
      <rPr>
        <b/>
        <sz val="12"/>
        <color rgb="FF000000"/>
        <rFont val="Arial"/>
        <family val="2"/>
      </rPr>
      <t xml:space="preserve">[PR.DS-01a.6] </t>
    </r>
    <r>
      <rPr>
        <sz val="12"/>
        <color rgb="FF000000"/>
        <rFont val="Arial"/>
        <family val="2"/>
      </rPr>
      <t>3 Points - Evidence Entity encrypts its confidential and sensitive non-mobile assets and evidence showing encryption technology is FIPS 140-3 validated. (SAM 5350.1, NIST SC-28)</t>
    </r>
  </si>
  <si>
    <r>
      <rPr>
        <b/>
        <sz val="12"/>
        <color theme="1"/>
        <rFont val="Arial"/>
        <family val="2"/>
      </rPr>
      <t>PR.DS-01b:</t>
    </r>
    <r>
      <rPr>
        <sz val="12"/>
        <color theme="1"/>
        <rFont val="Arial"/>
        <family val="2"/>
      </rPr>
      <t xml:space="preserve"> The confidentiality, integrity, and availability of data-at-rest are protected.</t>
    </r>
  </si>
  <si>
    <r>
      <rPr>
        <b/>
        <sz val="12"/>
        <color rgb="FF000000"/>
        <rFont val="Arial"/>
        <family val="2"/>
      </rPr>
      <t>[PR.DS-01b.1]</t>
    </r>
    <r>
      <rPr>
        <sz val="12"/>
        <color rgb="FF000000"/>
        <rFont val="Arial"/>
        <family val="2"/>
      </rPr>
      <t xml:space="preserve"> 3 Points - Encryption process is a manual process which requires staff to take action to enforce encryption. Encryption technology is FIPS 140-3 validated. (NIST SC-28) [CMD ISA-PHII, Task: 10.10]
</t>
    </r>
    <r>
      <rPr>
        <b/>
        <sz val="12"/>
        <color rgb="FF000000"/>
        <rFont val="Arial"/>
        <family val="2"/>
      </rPr>
      <t>[PR.DS-01b.2]</t>
    </r>
    <r>
      <rPr>
        <sz val="12"/>
        <color rgb="FF000000"/>
        <rFont val="Arial"/>
        <family val="2"/>
      </rPr>
      <t xml:space="preserve"> 3 Points - Mobile devices encrypted via automated method and encryption technology is FIPS 140-3 validated (enforced via MDM, GPO or 3rd party application). (NIST SC-28) [CMD ISA-PHII, Task: 10.9]</t>
    </r>
  </si>
  <si>
    <r>
      <rPr>
        <b/>
        <sz val="12"/>
        <color rgb="FF000000"/>
        <rFont val="Arial"/>
        <family val="2"/>
      </rPr>
      <t>PR.DS-02a:</t>
    </r>
    <r>
      <rPr>
        <sz val="12"/>
        <color rgb="FF000000"/>
        <rFont val="Arial"/>
        <family val="2"/>
      </rPr>
      <t xml:space="preserve"> The confidentiality, integrity, and availability of data-in-transit are protected.</t>
    </r>
  </si>
  <si>
    <r>
      <rPr>
        <b/>
        <sz val="12"/>
        <color rgb="FF000000"/>
        <rFont val="Arial"/>
        <family val="2"/>
      </rPr>
      <t>[PR.DS-02a.1]</t>
    </r>
    <r>
      <rPr>
        <sz val="12"/>
        <color rgb="FF000000"/>
        <rFont val="Arial"/>
        <family val="2"/>
      </rPr>
      <t xml:space="preserve"> 0.5 Points - Entity has published an encryption policy which addresses data-in-transit. (SAM 5350.1, NIST SC-1, NIST SC-8)</t>
    </r>
  </si>
  <si>
    <r>
      <rPr>
        <b/>
        <sz val="12"/>
        <color theme="1"/>
        <rFont val="Arial"/>
        <family val="2"/>
      </rPr>
      <t>PR.DS-02b:</t>
    </r>
    <r>
      <rPr>
        <sz val="12"/>
        <color theme="1"/>
        <rFont val="Arial"/>
        <family val="2"/>
      </rPr>
      <t xml:space="preserve"> The confidentiality, integrity, and availability of data-in-transit are protected.</t>
    </r>
  </si>
  <si>
    <r>
      <rPr>
        <b/>
        <sz val="12"/>
        <color rgb="FF000000"/>
        <rFont val="Arial"/>
        <family val="2"/>
      </rPr>
      <t>[PR.DS-02b.1]</t>
    </r>
    <r>
      <rPr>
        <sz val="12"/>
        <color rgb="FF000000"/>
        <rFont val="Arial"/>
        <family val="2"/>
      </rPr>
      <t xml:space="preserve"> 3 Points - Entity encrypts data-in-transit for internet-facing applications and for applications outside the network boundary of the entity. (SAM 5350.1, NIST SI-4) [CMD ISA-PHII, Task: 13.7]
</t>
    </r>
    <r>
      <rPr>
        <b/>
        <sz val="12"/>
        <color rgb="FF000000"/>
        <rFont val="Arial"/>
        <family val="2"/>
      </rPr>
      <t>[PR.DS-02b.2]</t>
    </r>
    <r>
      <rPr>
        <sz val="12"/>
        <color rgb="FF000000"/>
        <rFont val="Arial"/>
        <family val="2"/>
      </rPr>
      <t xml:space="preserve"> 3 Points - Entity encrypts data-in-transit on the internal network. (SAM 5350.1, NIST SI-4) [CMD ISA-PHII, Task: 10.11]
</t>
    </r>
    <r>
      <rPr>
        <b/>
        <sz val="12"/>
        <color rgb="FF000000"/>
        <rFont val="Arial"/>
        <family val="2"/>
      </rPr>
      <t>[PR.DS-02b.3]</t>
    </r>
    <r>
      <rPr>
        <sz val="12"/>
        <color rgb="FF000000"/>
        <rFont val="Arial"/>
        <family val="2"/>
      </rPr>
      <t xml:space="preserve"> 3 Points - Entity's implemented encryption does not use any deprecated standards (SAM 5350.1, NIST SI-4) [CMD ISA-PHII, Task: 10.11]</t>
    </r>
  </si>
  <si>
    <r>
      <rPr>
        <b/>
        <sz val="12"/>
        <color theme="1"/>
        <rFont val="Arial"/>
        <family val="2"/>
      </rPr>
      <t>Technology Infrastructure Resilience (PR.IR):</t>
    </r>
    <r>
      <rPr>
        <sz val="12"/>
        <color theme="1"/>
        <rFont val="Arial"/>
        <family val="2"/>
      </rPr>
      <t xml:space="preserve"> Security architectures are managed with the organization’s risk strategy to protect asset confidentiality, integrity, and availability, and organizational resilience.</t>
    </r>
  </si>
  <si>
    <r>
      <rPr>
        <b/>
        <sz val="12"/>
        <color rgb="FF000000"/>
        <rFont val="Arial"/>
        <family val="2"/>
      </rPr>
      <t>PR.IR-01a:</t>
    </r>
    <r>
      <rPr>
        <sz val="12"/>
        <color rgb="FF000000"/>
        <rFont val="Arial"/>
        <family val="2"/>
      </rPr>
      <t xml:space="preserve"> Networks and environments are protected from unauthorized logical access and usage.</t>
    </r>
  </si>
  <si>
    <r>
      <rPr>
        <b/>
        <sz val="12"/>
        <color rgb="FF000000"/>
        <rFont val="Arial"/>
        <family val="2"/>
      </rPr>
      <t>[PR.IR-01a.1]</t>
    </r>
    <r>
      <rPr>
        <sz val="12"/>
        <color rgb="FF000000"/>
        <rFont val="Arial"/>
        <family val="2"/>
      </rPr>
      <t xml:space="preserve"> 3 Points - Entity leverages a DMZ for public facing assets. (SAM 5350, NIST SC-7)
</t>
    </r>
    <r>
      <rPr>
        <b/>
        <sz val="12"/>
        <color rgb="FF000000"/>
        <rFont val="Arial"/>
        <family val="2"/>
      </rPr>
      <t>[PR.IR-01a.2]</t>
    </r>
    <r>
      <rPr>
        <sz val="12"/>
        <color rgb="FF000000"/>
        <rFont val="Arial"/>
        <family val="2"/>
      </rPr>
      <t xml:space="preserve"> 3 Points - Entity's enterprise network design is risk-informed with documented risk assessment. Entity's network implementation matches the risk-informed design. (SAM 5350, NIST RA-3, NIST SC-7)</t>
    </r>
  </si>
  <si>
    <r>
      <rPr>
        <b/>
        <sz val="12"/>
        <color theme="1"/>
        <rFont val="Arial"/>
        <family val="2"/>
      </rPr>
      <t>PR.IR-01b:</t>
    </r>
    <r>
      <rPr>
        <sz val="12"/>
        <color theme="1"/>
        <rFont val="Arial"/>
        <family val="2"/>
      </rPr>
      <t xml:space="preserve"> Networks and environments are protected from unauthorized logical access and usage.</t>
    </r>
  </si>
  <si>
    <r>
      <rPr>
        <b/>
        <sz val="12"/>
        <color rgb="FF000000"/>
        <rFont val="Arial"/>
        <family val="2"/>
      </rPr>
      <t>[PR.IR-01b.1]</t>
    </r>
    <r>
      <rPr>
        <sz val="12"/>
        <color rgb="FF000000"/>
        <rFont val="Arial"/>
        <family val="2"/>
      </rPr>
      <t xml:space="preserve"> 3 Points - Entity has implemented remote access technology which identifies and alerts on anomalous remote access activity (geo-location, posture assessments, malware detection, etc.). (SAM 5360, 5360.1, NIST AC-17) [CMD ISA-PHII, Task: 10.7]
</t>
    </r>
    <r>
      <rPr>
        <b/>
        <sz val="12"/>
        <color rgb="FF000000"/>
        <rFont val="Arial"/>
        <family val="2"/>
      </rPr>
      <t>[PR.IR-01b.2]</t>
    </r>
    <r>
      <rPr>
        <sz val="12"/>
        <color rgb="FF000000"/>
        <rFont val="Arial"/>
        <family val="2"/>
      </rPr>
      <t xml:space="preserve"> 3 Points - Entity practices network segmentation based on "deny all, permit by exception".  (SAM 5350, NIST SC-7, NIST CM-7) [CMD ISA-PHII, Task: 13.2] </t>
    </r>
    <r>
      <rPr>
        <b/>
        <sz val="12"/>
        <color rgb="FF000000"/>
        <rFont val="Arial"/>
        <family val="2"/>
      </rPr>
      <t xml:space="preserve">*
</t>
    </r>
    <r>
      <rPr>
        <sz val="12"/>
        <color rgb="FF000000"/>
        <rFont val="Arial"/>
        <family val="2"/>
      </rPr>
      <t xml:space="preserve">
</t>
    </r>
    <r>
      <rPr>
        <b/>
        <sz val="12"/>
        <color rgb="FF000000"/>
        <rFont val="Arial"/>
        <family val="2"/>
      </rPr>
      <t>[PR.IR-01b.3]</t>
    </r>
    <r>
      <rPr>
        <sz val="12"/>
        <color rgb="FF000000"/>
        <rFont val="Arial"/>
        <family val="2"/>
      </rPr>
      <t xml:space="preserve"> 3 Points - Entity's primary external firewall score rating &gt; 69% and cannot be configured via insecure management protocols. (NIST CM-7, SC-7(5), SC-7(15)) [CMD ISA-PHII, Task: 13.2] </t>
    </r>
  </si>
  <si>
    <r>
      <rPr>
        <b/>
        <sz val="12"/>
        <color theme="1"/>
        <rFont val="Arial"/>
        <family val="2"/>
      </rPr>
      <t>*</t>
    </r>
    <r>
      <rPr>
        <b/>
        <u/>
        <sz val="12"/>
        <color theme="1"/>
        <rFont val="Arial"/>
        <family val="2"/>
      </rPr>
      <t>Criteria</t>
    </r>
    <r>
      <rPr>
        <sz val="12"/>
        <color theme="1"/>
        <rFont val="Arial"/>
        <family val="2"/>
      </rPr>
      <t xml:space="preserve">
Network Segmentation that’s not risk informed = 1.50 pts
Network Segmentation with Risk Assessment = 3.00 pts</t>
    </r>
  </si>
  <si>
    <r>
      <rPr>
        <b/>
        <sz val="12"/>
        <color rgb="FF000000"/>
        <rFont val="Arial"/>
        <family val="2"/>
      </rPr>
      <t>PR.IR-02:</t>
    </r>
    <r>
      <rPr>
        <sz val="12"/>
        <color rgb="FF000000"/>
        <rFont val="Arial"/>
        <family val="2"/>
      </rPr>
      <t xml:space="preserve"> The organization’s technology assets are protected from environmental threats.</t>
    </r>
  </si>
  <si>
    <r>
      <rPr>
        <b/>
        <sz val="12"/>
        <color rgb="FF000000"/>
        <rFont val="Arial"/>
        <family val="2"/>
      </rPr>
      <t>[PR.IR-02.1]</t>
    </r>
    <r>
      <rPr>
        <sz val="12"/>
        <color rgb="FF000000"/>
        <rFont val="Arial"/>
        <family val="2"/>
      </rPr>
      <t xml:space="preserve"> 0.5 Points - Entity has published a physical and environmental controls policy. (SAM 5365, NIST PE-1)
</t>
    </r>
    <r>
      <rPr>
        <b/>
        <sz val="12"/>
        <color rgb="FF000000"/>
        <rFont val="Arial"/>
        <family val="2"/>
      </rPr>
      <t xml:space="preserve">[PR.IR-02.2] </t>
    </r>
    <r>
      <rPr>
        <sz val="12"/>
        <color rgb="FF000000"/>
        <rFont val="Arial"/>
        <family val="2"/>
      </rPr>
      <t xml:space="preserve">0.5 Points - Entity has published physical and environmental control procedures which state how it is meeting the controls in its policy. (SAM 5365, NIST PE-1)
</t>
    </r>
    <r>
      <rPr>
        <b/>
        <sz val="12"/>
        <color rgb="FF000000"/>
        <rFont val="Arial"/>
        <family val="2"/>
      </rPr>
      <t>[PR.IR-02.3]</t>
    </r>
    <r>
      <rPr>
        <sz val="12"/>
        <color rgb="FF000000"/>
        <rFont val="Arial"/>
        <family val="2"/>
      </rPr>
      <t xml:space="preserve"> 1.5 Points - Entity has automated control alerts for physical and environmental controls (e.g. humidity, power, temperature, door access, etc.). (SAM 5365, NIST PE-14)
</t>
    </r>
    <r>
      <rPr>
        <b/>
        <sz val="12"/>
        <color rgb="FF000000"/>
        <rFont val="Arial"/>
        <family val="2"/>
      </rPr>
      <t xml:space="preserve">[PR.IR-02.5] </t>
    </r>
    <r>
      <rPr>
        <sz val="12"/>
        <color rgb="FF000000"/>
        <rFont val="Arial"/>
        <family val="2"/>
      </rPr>
      <t>1.5 Points - Entity has documented assessment of physical and environmental controls with identified gaps.  (SAM 5365, NIST CA-2)</t>
    </r>
  </si>
  <si>
    <r>
      <rPr>
        <b/>
        <sz val="12"/>
        <color theme="1"/>
        <rFont val="Arial"/>
        <family val="2"/>
      </rPr>
      <t xml:space="preserve">Platform Security (PR.PS): </t>
    </r>
    <r>
      <rPr>
        <sz val="12"/>
        <color theme="1"/>
        <rFont val="Arial"/>
        <family val="2"/>
      </rPr>
      <t xml:space="preserve">The hardware, software (e.g., firmware, operating systems, applications), and services of physical and virtual platforms are managed consistent with the organization’s risk strategy to protect their confidentiality, integrity, and availability). </t>
    </r>
  </si>
  <si>
    <r>
      <rPr>
        <b/>
        <sz val="12"/>
        <color rgb="FF000000"/>
        <rFont val="Arial"/>
        <family val="2"/>
      </rPr>
      <t>PR.PS-01a:</t>
    </r>
    <r>
      <rPr>
        <sz val="12"/>
        <color rgb="FF000000"/>
        <rFont val="Arial"/>
        <family val="2"/>
      </rPr>
      <t xml:space="preserve"> Configuration management practices are applied.</t>
    </r>
  </si>
  <si>
    <r>
      <rPr>
        <b/>
        <sz val="12"/>
        <color rgb="FF000000"/>
        <rFont val="Arial"/>
        <family val="2"/>
      </rPr>
      <t>[PR.PS-01a.1]</t>
    </r>
    <r>
      <rPr>
        <sz val="12"/>
        <color rgb="FF000000"/>
        <rFont val="Arial"/>
        <family val="2"/>
      </rPr>
      <t xml:space="preserve"> 0.5 Points - Entity has a published policy for configuration baselines. (SIMM 5355-B, NIST CM-1)
</t>
    </r>
    <r>
      <rPr>
        <b/>
        <sz val="12"/>
        <color rgb="FF000000"/>
        <rFont val="Arial"/>
        <family val="2"/>
      </rPr>
      <t>[PR.PS-01a.2]</t>
    </r>
    <r>
      <rPr>
        <sz val="12"/>
        <color rgb="FF000000"/>
        <rFont val="Arial"/>
        <family val="2"/>
      </rPr>
      <t xml:space="preserve"> 0.5 Points - Entity has documented configuration baselines for workstations, servers, network devices, and mobile devices. (SIMM 5355-B, NIST CM-2)</t>
    </r>
  </si>
  <si>
    <r>
      <rPr>
        <b/>
        <sz val="12"/>
        <color theme="1"/>
        <rFont val="Arial"/>
        <family val="2"/>
      </rPr>
      <t>PR.PS-01b:</t>
    </r>
    <r>
      <rPr>
        <sz val="12"/>
        <color theme="1"/>
        <rFont val="Arial"/>
        <family val="2"/>
      </rPr>
      <t xml:space="preserve"> Configuration management practices are applied.</t>
    </r>
  </si>
  <si>
    <r>
      <rPr>
        <b/>
        <sz val="12"/>
        <color rgb="FF000000"/>
        <rFont val="Arial"/>
        <family val="2"/>
      </rPr>
      <t>[PR.PS-01b.1]</t>
    </r>
    <r>
      <rPr>
        <sz val="12"/>
        <color rgb="FF000000"/>
        <rFont val="Arial"/>
        <family val="2"/>
      </rPr>
      <t xml:space="preserve"> 3 Points - Entity implemented configuration baselines for workstations and servers and achieved average combined assessment. (SIMM 5355-B, NIST CM-2) [CMD ISA-PHII, Task: 11.2] </t>
    </r>
    <r>
      <rPr>
        <b/>
        <sz val="12"/>
        <color rgb="FF000000"/>
        <rFont val="Arial"/>
        <family val="2"/>
      </rPr>
      <t>*</t>
    </r>
  </si>
  <si>
    <r>
      <rPr>
        <b/>
        <sz val="12"/>
        <color theme="1"/>
        <rFont val="Arial"/>
        <family val="2"/>
      </rPr>
      <t>*</t>
    </r>
    <r>
      <rPr>
        <b/>
        <u/>
        <sz val="12"/>
        <color theme="1"/>
        <rFont val="Arial"/>
        <family val="2"/>
      </rPr>
      <t>Criteria</t>
    </r>
    <r>
      <rPr>
        <sz val="12"/>
        <color theme="1"/>
        <rFont val="Arial"/>
        <family val="2"/>
      </rPr>
      <t xml:space="preserve">
50.01% - 74.99% SCAP compliant = 1.50 pts
75.00% &lt; SCAP compliant = 3.00 pts</t>
    </r>
  </si>
  <si>
    <r>
      <rPr>
        <b/>
        <sz val="12"/>
        <color theme="1"/>
        <rFont val="Arial"/>
        <family val="2"/>
      </rPr>
      <t xml:space="preserve">PR.PS-02: </t>
    </r>
    <r>
      <rPr>
        <sz val="12"/>
        <color theme="1"/>
        <rFont val="Arial"/>
        <family val="2"/>
      </rPr>
      <t>Software is maintained, replaced, and removed commensurate with risk.</t>
    </r>
  </si>
  <si>
    <r>
      <rPr>
        <b/>
        <sz val="12"/>
        <color rgb="FF000000"/>
        <rFont val="Arial"/>
        <family val="2"/>
      </rPr>
      <t>[PR.PS-02.1]</t>
    </r>
    <r>
      <rPr>
        <sz val="12"/>
        <color rgb="FF000000"/>
        <rFont val="Arial"/>
        <family val="2"/>
      </rPr>
      <t xml:space="preserve"> 3 Points - Entity has documented authenticated scan results of all assets from prior two consecutive months or more. (SAM 5305.1, 5345, NIST RA-5) [CMD - ISA-PHII, Task: 12.4] </t>
    </r>
    <r>
      <rPr>
        <b/>
        <sz val="12"/>
        <color rgb="FF000000"/>
        <rFont val="Arial"/>
        <family val="2"/>
      </rPr>
      <t xml:space="preserve">*
</t>
    </r>
    <r>
      <rPr>
        <sz val="12"/>
        <color rgb="FF000000"/>
        <rFont val="Arial"/>
        <family val="2"/>
      </rPr>
      <t xml:space="preserve">
</t>
    </r>
    <r>
      <rPr>
        <b/>
        <sz val="12"/>
        <color rgb="FF000000"/>
        <rFont val="Arial"/>
        <family val="2"/>
      </rPr>
      <t>[PR.PS-02.2]</t>
    </r>
    <r>
      <rPr>
        <sz val="12"/>
        <color rgb="FF000000"/>
        <rFont val="Arial"/>
        <family val="2"/>
      </rPr>
      <t xml:space="preserve"> 3 Points - Entity achieves a California Cybersecurity Vulnerability Metric (CCVM) score at the Low level (0-3.9 weighted vulnerabilities per host). (NIST RA-5) [CMD ISA-PHII, Task: 12.4] </t>
    </r>
    <r>
      <rPr>
        <b/>
        <sz val="12"/>
        <color rgb="FF000000"/>
        <rFont val="Arial"/>
        <family val="2"/>
      </rPr>
      <t>#</t>
    </r>
  </si>
  <si>
    <r>
      <rPr>
        <b/>
        <sz val="12"/>
        <color rgb="FF000000"/>
        <rFont val="Arial"/>
        <family val="2"/>
      </rPr>
      <t>*</t>
    </r>
    <r>
      <rPr>
        <b/>
        <u/>
        <sz val="12"/>
        <color rgb="FF000000"/>
        <rFont val="Arial"/>
        <family val="2"/>
      </rPr>
      <t xml:space="preserve">Criteria
</t>
    </r>
    <r>
      <rPr>
        <sz val="12"/>
        <color rgb="FF000000"/>
        <rFont val="Arial"/>
        <family val="2"/>
      </rPr>
      <t xml:space="preserve">1 month = 1.00 pts
2 months = 2.00 pts
3 months = 3.00 pts
</t>
    </r>
    <r>
      <rPr>
        <b/>
        <sz val="12"/>
        <color rgb="FF000000"/>
        <rFont val="Arial"/>
        <family val="2"/>
      </rPr>
      <t>#</t>
    </r>
    <r>
      <rPr>
        <b/>
        <u/>
        <sz val="12"/>
        <color rgb="FF000000"/>
        <rFont val="Arial"/>
        <family val="2"/>
      </rPr>
      <t xml:space="preserve">Criteria
</t>
    </r>
    <r>
      <rPr>
        <sz val="12"/>
        <color rgb="FF000000"/>
        <rFont val="Arial"/>
        <family val="2"/>
      </rPr>
      <t>CCVM 0-3.9 = 3.00 pts
CCVM 4-6.9 = 2.00 pts
CCVM 7-10 = 1.00 pts</t>
    </r>
  </si>
  <si>
    <t>Total (Max = 99)</t>
  </si>
  <si>
    <r>
      <rPr>
        <b/>
        <sz val="12"/>
        <color theme="1"/>
        <rFont val="Arial"/>
        <family val="2"/>
      </rPr>
      <t>Adverse Event Analysis (DE.AE):</t>
    </r>
    <r>
      <rPr>
        <sz val="12"/>
        <color theme="1"/>
        <rFont val="Arial"/>
        <family val="2"/>
      </rPr>
      <t xml:space="preserve"> Anomalies, indicators of compromise, and other potentially adverse events are analyzed to characterize the events and detect cybersecurity incidents.</t>
    </r>
  </si>
  <si>
    <r>
      <rPr>
        <b/>
        <sz val="12"/>
        <color rgb="FF000000"/>
        <rFont val="Arial"/>
        <family val="2"/>
      </rPr>
      <t>DE.AE-03:</t>
    </r>
    <r>
      <rPr>
        <sz val="12"/>
        <color rgb="FF000000"/>
        <rFont val="Arial"/>
        <family val="2"/>
      </rPr>
      <t xml:space="preserve"> Information is correlated from multiple sources</t>
    </r>
  </si>
  <si>
    <r>
      <rPr>
        <b/>
        <sz val="12"/>
        <color rgb="FF000000"/>
        <rFont val="Arial"/>
        <family val="2"/>
      </rPr>
      <t xml:space="preserve">[DE.AE-03.1] </t>
    </r>
    <r>
      <rPr>
        <sz val="12"/>
        <color rgb="FF000000"/>
        <rFont val="Arial"/>
        <family val="2"/>
      </rPr>
      <t xml:space="preserve">0.5 Points - Entity has published an auditing and accountability policy which addresses what event and log information will be collected. (SAM 5335.2, NIST AU-01)
</t>
    </r>
    <r>
      <rPr>
        <b/>
        <sz val="12"/>
        <color rgb="FF000000"/>
        <rFont val="Arial"/>
        <family val="2"/>
      </rPr>
      <t xml:space="preserve">[DE.AE-03.2] </t>
    </r>
    <r>
      <rPr>
        <sz val="12"/>
        <color rgb="FF000000"/>
        <rFont val="Arial"/>
        <family val="2"/>
      </rPr>
      <t xml:space="preserve">1 Points - Entity has a siloed implementation where events and logs are capable of being reviewed on the network and endpoints should the need arise; however, no real time or frequent review. (SIMM 5335-B&amp;C, NIST AU-2, NIST AU-12)
</t>
    </r>
    <r>
      <rPr>
        <b/>
        <sz val="12"/>
        <color rgb="FF000000"/>
        <rFont val="Arial"/>
        <family val="2"/>
      </rPr>
      <t>[DE.AE-03.3]</t>
    </r>
    <r>
      <rPr>
        <sz val="12"/>
        <color rgb="FF000000"/>
        <rFont val="Arial"/>
        <family val="2"/>
      </rPr>
      <t xml:space="preserve"> 3 Points - Entity reviews logs through a central enterprise solution and is able to correlate those logs with suspicious activity indicators.   (SIMM 5335 B&amp;C, NIST AU-2, NIST AU-12)
</t>
    </r>
    <r>
      <rPr>
        <b/>
        <sz val="12"/>
        <color rgb="FF000000"/>
        <rFont val="Arial"/>
        <family val="2"/>
      </rPr>
      <t xml:space="preserve">[DE.AE-03.4] </t>
    </r>
    <r>
      <rPr>
        <sz val="12"/>
        <color rgb="FF000000"/>
        <rFont val="Arial"/>
        <family val="2"/>
      </rPr>
      <t>1.5 Points - Entity utilizes risk informed collection and event correlation through informed reviews of events tied to critical systems and/or sensitive data. (SIMM 5335 B&amp;C, NIST AU-6)</t>
    </r>
  </si>
  <si>
    <r>
      <rPr>
        <b/>
        <sz val="12"/>
        <color rgb="FF000000"/>
        <rFont val="Arial"/>
        <family val="2"/>
      </rPr>
      <t xml:space="preserve">DE.AE-06: </t>
    </r>
    <r>
      <rPr>
        <sz val="12"/>
        <color rgb="FF000000"/>
        <rFont val="Arial"/>
        <family val="2"/>
      </rPr>
      <t>Information on adverse events is provided to authorized staff and tools.</t>
    </r>
  </si>
  <si>
    <r>
      <rPr>
        <b/>
        <sz val="12"/>
        <color rgb="FF000000"/>
        <rFont val="Arial"/>
        <family val="2"/>
      </rPr>
      <t>[DE.AE-06.1]</t>
    </r>
    <r>
      <rPr>
        <sz val="12"/>
        <color rgb="FF000000"/>
        <rFont val="Arial"/>
        <family val="2"/>
      </rPr>
      <t xml:space="preserve"> 0.5 Points - Entity has documented escalation criteria within its organization with clear thresholds for communication of incidents and information needed to best inform decisions at the executive level. (SIMM 5340-A, NIST IR-8)
</t>
    </r>
    <r>
      <rPr>
        <b/>
        <sz val="12"/>
        <color rgb="FF000000"/>
        <rFont val="Arial"/>
        <family val="2"/>
      </rPr>
      <t xml:space="preserve">[DE.AE-06.2] </t>
    </r>
    <r>
      <rPr>
        <sz val="12"/>
        <color rgb="FF000000"/>
        <rFont val="Arial"/>
        <family val="2"/>
      </rPr>
      <t>3.0 Points - Entity has a continuous logging and monitoring strategy (including Cloud Computing Platforms) of its networks and other information assets for signs of attack, anomalies, and suspicious or inappropriate activity. (SAM 5335)</t>
    </r>
  </si>
  <si>
    <r>
      <rPr>
        <b/>
        <sz val="12"/>
        <color theme="1"/>
        <rFont val="Arial"/>
        <family val="2"/>
      </rPr>
      <t xml:space="preserve">Continuous Monitoring (DE.CM): </t>
    </r>
    <r>
      <rPr>
        <sz val="12"/>
        <color theme="1"/>
        <rFont val="Arial"/>
        <family val="2"/>
      </rPr>
      <t>Assets are monitored to find anomalies, indicators of compromise, and other potentially adverse events.</t>
    </r>
  </si>
  <si>
    <r>
      <rPr>
        <b/>
        <sz val="12"/>
        <color rgb="FF000000"/>
        <rFont val="Arial"/>
        <family val="2"/>
      </rPr>
      <t>DE.CM-01a:</t>
    </r>
    <r>
      <rPr>
        <sz val="12"/>
        <color rgb="FF000000"/>
        <rFont val="Arial"/>
        <family val="2"/>
      </rPr>
      <t xml:space="preserve"> Networks and network services are monitored to find potentially adverse events.</t>
    </r>
  </si>
  <si>
    <r>
      <rPr>
        <b/>
        <sz val="12"/>
        <color rgb="FF000000"/>
        <rFont val="Arial"/>
        <family val="2"/>
      </rPr>
      <t>[DE.CM-01a.1]</t>
    </r>
    <r>
      <rPr>
        <sz val="12"/>
        <color rgb="FF000000"/>
        <rFont val="Arial"/>
        <family val="2"/>
      </rPr>
      <t xml:space="preserve"> 0.5 Points - Entity has a documented network defense architecture which depicts networking monitoring taps and the technology implemented in the entity. (SIMM 5335-B, NIST CM-2)
</t>
    </r>
    <r>
      <rPr>
        <b/>
        <sz val="12"/>
        <color rgb="FF000000"/>
        <rFont val="Arial"/>
        <family val="2"/>
      </rPr>
      <t>[DE.CM-01a.2]</t>
    </r>
    <r>
      <rPr>
        <sz val="12"/>
        <color rgb="FF000000"/>
        <rFont val="Arial"/>
        <family val="2"/>
      </rPr>
      <t xml:space="preserve"> 3 Points - Entity can produce evidence which shows that network level alerts are tied to the entity's incident management system. (SIMM 5335-A &amp; B, NIST IR-3, NIST SI-4)
</t>
    </r>
    <r>
      <rPr>
        <b/>
        <sz val="12"/>
        <color rgb="FF000000"/>
        <rFont val="Arial"/>
        <family val="2"/>
      </rPr>
      <t xml:space="preserve">[DE.CM-01a.3] </t>
    </r>
    <r>
      <rPr>
        <sz val="12"/>
        <color rgb="FF000000"/>
        <rFont val="Arial"/>
        <family val="2"/>
      </rPr>
      <t xml:space="preserve">1 Points - Entity has accounts setup in Cal-CSIRS Incident Reporting system and can show evidence that it will be (or has been) utilized. (SAM 5340, SIMM 5340-A, NIST IR-6) - SRG 
Note: This check is looking for active Cal-CSIRS accounts that are being utilized including but not limited to Risk Reporting/SSPs, SOCSENs, Incidents.
</t>
    </r>
    <r>
      <rPr>
        <b/>
        <sz val="12"/>
        <color rgb="FF000000"/>
        <rFont val="Arial"/>
        <family val="2"/>
      </rPr>
      <t xml:space="preserve">[DE.CM-01a.4] </t>
    </r>
    <r>
      <rPr>
        <sz val="12"/>
        <color rgb="FF000000"/>
        <rFont val="Arial"/>
        <family val="2"/>
      </rPr>
      <t xml:space="preserve">1 Points - Entity has documented procedures for how firewalls and intrusion detection/prevention systems (IDS/IPS) are used in the environment. Procedures include how the devices are tuned for the environment. (SIMM 5335-B, NIST SI-1, NIST SI-4)
</t>
    </r>
    <r>
      <rPr>
        <b/>
        <sz val="12"/>
        <color rgb="FF000000"/>
        <rFont val="Arial"/>
        <family val="2"/>
      </rPr>
      <t xml:space="preserve">[DE.CM-01a.5] </t>
    </r>
    <r>
      <rPr>
        <sz val="12"/>
        <color rgb="FF000000"/>
        <rFont val="Arial"/>
        <family val="2"/>
      </rPr>
      <t>0.5 Points - Entity does have documented network defense architecture or a network diagram depicting network security technologies in the entity. (SIMM 5335-B, NIST CM-2)</t>
    </r>
  </si>
  <si>
    <t>OIS Audits / SRG</t>
  </si>
  <si>
    <r>
      <rPr>
        <b/>
        <sz val="12"/>
        <color rgb="FF000000"/>
        <rFont val="Arial"/>
        <family val="2"/>
      </rPr>
      <t>DE.CM-01b</t>
    </r>
    <r>
      <rPr>
        <sz val="12"/>
        <color rgb="FF000000"/>
        <rFont val="Arial"/>
        <family val="2"/>
      </rPr>
      <t>: Networks and network services are monitored to find potentially adverse events.</t>
    </r>
  </si>
  <si>
    <r>
      <rPr>
        <b/>
        <sz val="12"/>
        <color rgb="FF000000"/>
        <rFont val="Arial"/>
        <family val="2"/>
      </rPr>
      <t xml:space="preserve">[DE.CM-01b.1] </t>
    </r>
    <r>
      <rPr>
        <sz val="12"/>
        <color rgb="FF000000"/>
        <rFont val="Arial"/>
        <family val="2"/>
      </rPr>
      <t>3 Points: Entity's tools and procedures are able to detect penetration test. Entity has documented results of a network level penetration test which tested for the effectiveness of the controls. (NIST SI-1, NIST SI-4) [CMD - ISA-PHII, Task: 17.6 &amp; 0.0.1]</t>
    </r>
  </si>
  <si>
    <r>
      <rPr>
        <b/>
        <sz val="12"/>
        <color rgb="FF000000"/>
        <rFont val="Arial"/>
        <family val="2"/>
      </rPr>
      <t>DE.CM-09:</t>
    </r>
    <r>
      <rPr>
        <sz val="12"/>
        <color rgb="FF000000"/>
        <rFont val="Arial"/>
        <family val="2"/>
      </rPr>
      <t xml:space="preserve"> Computing hardware and software, runtime environments, and their data are monitored to find potentially adverse events.</t>
    </r>
  </si>
  <si>
    <r>
      <rPr>
        <b/>
        <sz val="12"/>
        <color rgb="FF000000"/>
        <rFont val="Arial"/>
        <family val="2"/>
      </rPr>
      <t xml:space="preserve">[DE.CM-09.1] </t>
    </r>
    <r>
      <rPr>
        <sz val="12"/>
        <color rgb="FF000000"/>
        <rFont val="Arial"/>
        <family val="2"/>
      </rPr>
      <t xml:space="preserve">3 Points - Entity has tools in place to detect malicious software on endpoints.  Greater than 95% of expected clients under enterprise management meet all conditions within the ISA Phase II criteria and is updated no less than 15 days. (SAM 5355, NIST SI-3) [CMD - ISA-PHII, Task: 12.2] </t>
    </r>
    <r>
      <rPr>
        <b/>
        <sz val="12"/>
        <color rgb="FF000000"/>
        <rFont val="Arial"/>
        <family val="2"/>
      </rPr>
      <t xml:space="preserve">*
</t>
    </r>
    <r>
      <rPr>
        <sz val="12"/>
        <color rgb="FF000000"/>
        <rFont val="Arial"/>
        <family val="2"/>
      </rPr>
      <t xml:space="preserve">
</t>
    </r>
    <r>
      <rPr>
        <b/>
        <sz val="12"/>
        <color rgb="FF000000"/>
        <rFont val="Arial"/>
        <family val="2"/>
      </rPr>
      <t xml:space="preserve">[DE.CM-09.2] </t>
    </r>
    <r>
      <rPr>
        <sz val="12"/>
        <color rgb="FF000000"/>
        <rFont val="Arial"/>
        <family val="2"/>
      </rPr>
      <t>3 Points - Entity has implemented on &gt; 95% hosts a Next-Generation Anti-Virus (NGAV) or similar product that identifies and detects anomalous secondary-spawned processes; suspect non-signature based binaries; suspect network communications (e.g. beaconing); zero-day malware, and implements automated mitigations to protect, isolate the host, and alert cybersecurity teams. (SAM 5355, NIST SI-3, NIST CM-7(5)) [CMD - ISA-PHII, Tasks: 12.2]</t>
    </r>
  </si>
  <si>
    <r>
      <rPr>
        <b/>
        <sz val="12"/>
        <color theme="1"/>
        <rFont val="Arial"/>
        <family val="2"/>
      </rPr>
      <t>*</t>
    </r>
    <r>
      <rPr>
        <b/>
        <u/>
        <sz val="12"/>
        <color theme="1"/>
        <rFont val="Arial"/>
        <family val="2"/>
      </rPr>
      <t>Criteria</t>
    </r>
    <r>
      <rPr>
        <sz val="12"/>
        <color theme="1"/>
        <rFont val="Arial"/>
        <family val="2"/>
      </rPr>
      <t xml:space="preserve">
&lt;75% compliance = 1.00 pts
75%-95% compliance = 2.00 pts
95% &lt; compliance = 3.00 pts</t>
    </r>
  </si>
  <si>
    <t>Total (Max = 24.5)</t>
  </si>
  <si>
    <r>
      <rPr>
        <b/>
        <sz val="12"/>
        <color theme="1"/>
        <rFont val="Arial"/>
        <family val="2"/>
      </rPr>
      <t>Incident Response Reporting and Communication (RS.CO):</t>
    </r>
    <r>
      <rPr>
        <sz val="12"/>
        <color theme="1"/>
        <rFont val="Arial"/>
        <family val="2"/>
      </rPr>
      <t xml:space="preserve"> Response activities are coordinated with internal and external stakeholders as required by laws, regulations, or policies.</t>
    </r>
  </si>
  <si>
    <r>
      <rPr>
        <b/>
        <sz val="12"/>
        <color rgb="FF000000"/>
        <rFont val="Arial"/>
        <family val="2"/>
      </rPr>
      <t>RS.CO-02</t>
    </r>
    <r>
      <rPr>
        <sz val="12"/>
        <color rgb="FF000000"/>
        <rFont val="Arial"/>
        <family val="2"/>
      </rPr>
      <t>: Internal and external stakeholders are notified of incidents.</t>
    </r>
  </si>
  <si>
    <r>
      <rPr>
        <b/>
        <sz val="12"/>
        <color rgb="FF000000"/>
        <rFont val="Arial"/>
        <family val="2"/>
      </rPr>
      <t xml:space="preserve">[RS.CO-02.1] </t>
    </r>
    <r>
      <rPr>
        <sz val="12"/>
        <color rgb="FF000000"/>
        <rFont val="Arial"/>
        <family val="2"/>
      </rPr>
      <t xml:space="preserve">3 Points - Entity's users identify threat and notify cybersecurity team (in accordance with published policy) upon detection of Malicious Code and act to prevent Lateral Movement (External). (NIST AT-1, AT-2, NIST 800-53 (CA-8(2)) [CMD - ISA-PHII, Task: 13.3] </t>
    </r>
  </si>
  <si>
    <r>
      <rPr>
        <b/>
        <sz val="12"/>
        <color theme="1"/>
        <rFont val="Arial"/>
        <family val="2"/>
      </rPr>
      <t>Incident Management (RS.MA):</t>
    </r>
    <r>
      <rPr>
        <sz val="12"/>
        <color theme="1"/>
        <rFont val="Arial"/>
        <family val="2"/>
      </rPr>
      <t xml:space="preserve"> Responses to detected cybersecurity incidents are managed.</t>
    </r>
  </si>
  <si>
    <r>
      <rPr>
        <b/>
        <sz val="12"/>
        <color rgb="FF000000"/>
        <rFont val="Arial"/>
        <family val="2"/>
      </rPr>
      <t>RS.MA-01</t>
    </r>
    <r>
      <rPr>
        <sz val="12"/>
        <color rgb="FF000000"/>
        <rFont val="Arial"/>
        <family val="2"/>
      </rPr>
      <t>: The incident response plan is executed once an incident is declared in coordination with relevant third parties.</t>
    </r>
  </si>
  <si>
    <r>
      <rPr>
        <b/>
        <sz val="12"/>
        <color rgb="FF000000"/>
        <rFont val="Arial"/>
        <family val="2"/>
      </rPr>
      <t>[RS.MA-01.1]</t>
    </r>
    <r>
      <rPr>
        <sz val="12"/>
        <color rgb="FF000000"/>
        <rFont val="Arial"/>
        <family val="2"/>
      </rPr>
      <t xml:space="preserve"> 1.5 Points - Entity has a documented incident response plan and reports discovered incidents via Cal-CSIRS. (SAM 5340, SIMM 5340, NIST IR-8, NIST IR-6)
</t>
    </r>
    <r>
      <rPr>
        <b/>
        <sz val="12"/>
        <color rgb="FF000000"/>
        <rFont val="Arial"/>
        <family val="2"/>
      </rPr>
      <t xml:space="preserve">[RS.MA-01.2] </t>
    </r>
    <r>
      <rPr>
        <sz val="12"/>
        <color rgb="FF000000"/>
        <rFont val="Arial"/>
        <family val="2"/>
      </rPr>
      <t xml:space="preserve"> 3 Points - Entity reports discovered incidents via Cal-CSIRS. (SAM  5340, SIMM 5340,NIST IR-8, NIST IR-6)
</t>
    </r>
    <r>
      <rPr>
        <b/>
        <sz val="12"/>
        <color rgb="FF000000"/>
        <rFont val="Arial"/>
        <family val="2"/>
      </rPr>
      <t>[RS.MA-01.3]</t>
    </r>
    <r>
      <rPr>
        <sz val="12"/>
        <color rgb="FF000000"/>
        <rFont val="Arial"/>
        <family val="2"/>
      </rPr>
      <t xml:space="preserve"> 0.5 Points - Entity  incorporates lessons learned into newer revisions of incident response plan. (SAM  5340, NIST IR-2)
</t>
    </r>
    <r>
      <rPr>
        <b/>
        <sz val="12"/>
        <color rgb="FF000000"/>
        <rFont val="Arial"/>
        <family val="2"/>
      </rPr>
      <t>[RS.MA-01.4]</t>
    </r>
    <r>
      <rPr>
        <sz val="12"/>
        <color rgb="FF000000"/>
        <rFont val="Arial"/>
        <family val="2"/>
      </rPr>
      <t xml:space="preserve"> 0.5 Points - Entity has defined roles and responsibilities and documented communication plans for incident network and endpoint stakeholders. (SIMM 5340-A, NIST PL-2)</t>
    </r>
  </si>
  <si>
    <r>
      <rPr>
        <b/>
        <sz val="12"/>
        <color rgb="FF000000"/>
        <rFont val="Arial"/>
        <family val="2"/>
      </rPr>
      <t>RS.MA-02</t>
    </r>
    <r>
      <rPr>
        <sz val="12"/>
        <color rgb="FF000000"/>
        <rFont val="Arial"/>
        <family val="2"/>
      </rPr>
      <t>: Incident reports are triaged and validated.</t>
    </r>
  </si>
  <si>
    <r>
      <rPr>
        <b/>
        <sz val="12"/>
        <color rgb="FF000000"/>
        <rFont val="Arial"/>
        <family val="2"/>
      </rPr>
      <t>[RS.MA-02.1]</t>
    </r>
    <r>
      <rPr>
        <sz val="12"/>
        <color rgb="FF000000"/>
        <rFont val="Arial"/>
        <family val="2"/>
      </rPr>
      <t xml:space="preserve"> 0.5 Points - Entity has an incident response policy. (SAM 5340, NIST IR-1)
</t>
    </r>
    <r>
      <rPr>
        <b/>
        <sz val="12"/>
        <color rgb="FF000000"/>
        <rFont val="Arial"/>
        <family val="2"/>
      </rPr>
      <t xml:space="preserve">[RS.MA-02.2] </t>
    </r>
    <r>
      <rPr>
        <sz val="12"/>
        <color rgb="FF000000"/>
        <rFont val="Arial"/>
        <family val="2"/>
      </rPr>
      <t xml:space="preserve">0.5 Points - Entity has a procedure to track all security events, including non-reportable incidents. (SIMM 5340-A, NIST IR-1)
</t>
    </r>
    <r>
      <rPr>
        <b/>
        <sz val="12"/>
        <color rgb="FF000000"/>
        <rFont val="Arial"/>
        <family val="2"/>
      </rPr>
      <t>[RS.MA-02.3]</t>
    </r>
    <r>
      <rPr>
        <sz val="12"/>
        <color rgb="FF000000"/>
        <rFont val="Arial"/>
        <family val="2"/>
      </rPr>
      <t xml:space="preserve"> 0.5 Points - Entity has documented investigations with  post-incident reports.  (SIMM 5340-A, NIST IR-5)
</t>
    </r>
    <r>
      <rPr>
        <b/>
        <sz val="12"/>
        <color rgb="FF000000"/>
        <rFont val="Arial"/>
        <family val="2"/>
      </rPr>
      <t>[RS.MA-02.4]</t>
    </r>
    <r>
      <rPr>
        <sz val="12"/>
        <color rgb="FF000000"/>
        <rFont val="Arial"/>
        <family val="2"/>
      </rPr>
      <t xml:space="preserve"> 0.5 Points - Entity conducts trend analysis within the past twelve months on incidents to detect systemic issues within the entity. (SIMM 5340-A, NIST IR-5)</t>
    </r>
  </si>
  <si>
    <t>Total (Max = 10.5)</t>
  </si>
  <si>
    <r>
      <rPr>
        <b/>
        <sz val="12"/>
        <color theme="1"/>
        <rFont val="Arial"/>
        <family val="2"/>
      </rPr>
      <t>Incident Recovery Plan Execution (RC.RP):</t>
    </r>
    <r>
      <rPr>
        <sz val="12"/>
        <color theme="1"/>
        <rFont val="Arial"/>
        <family val="2"/>
      </rPr>
      <t xml:space="preserve">  Restoration activities are performed to ensure operational availability of systems and services affected by cybersecurity incidents.</t>
    </r>
  </si>
  <si>
    <r>
      <rPr>
        <b/>
        <sz val="12"/>
        <color rgb="FF000000"/>
        <rFont val="Arial"/>
        <family val="2"/>
      </rPr>
      <t>RC.RP-02</t>
    </r>
    <r>
      <rPr>
        <sz val="12"/>
        <color rgb="FF000000"/>
        <rFont val="Arial"/>
        <family val="2"/>
      </rPr>
      <t>:  Recovery actions are determined, scoped, prioritized, and performed.</t>
    </r>
  </si>
  <si>
    <r>
      <rPr>
        <b/>
        <sz val="12"/>
        <color rgb="FF000000"/>
        <rFont val="Arial"/>
        <family val="2"/>
      </rPr>
      <t xml:space="preserve">[RC.RP-02.1] </t>
    </r>
    <r>
      <rPr>
        <sz val="12"/>
        <color rgb="FF000000"/>
        <rFont val="Arial"/>
        <family val="2"/>
      </rPr>
      <t xml:space="preserve">3 Points - Entity has a TRP which was informed by a Business Impact Analysis (BIA). (SAM 5325,  SAM 5325.1,  SIMM 5325-B, NIST CP-2)
</t>
    </r>
    <r>
      <rPr>
        <b/>
        <sz val="12"/>
        <color rgb="FF000000"/>
        <rFont val="Arial"/>
        <family val="2"/>
      </rPr>
      <t xml:space="preserve">[RC.RP-02.2] </t>
    </r>
    <r>
      <rPr>
        <sz val="12"/>
        <color rgb="FF000000"/>
        <rFont val="Arial"/>
        <family val="2"/>
      </rPr>
      <t>3 Points - Entity's TRP included Information System Recovery Plans (ISRPs) for all their critical systems (infrastructure, state, mission) (SAM 5325, 5325.1, SIMM 5325-B, NIST CP-2)</t>
    </r>
  </si>
  <si>
    <r>
      <rPr>
        <b/>
        <sz val="12"/>
        <color theme="1"/>
        <rFont val="Arial"/>
        <family val="2"/>
      </rPr>
      <t>Incident Recovery Communication (RC.CO):</t>
    </r>
    <r>
      <rPr>
        <sz val="12"/>
        <color theme="1"/>
        <rFont val="Arial"/>
        <family val="2"/>
      </rPr>
      <t xml:space="preserve"> Restoration activities are coordinated with internal and external parties.</t>
    </r>
  </si>
  <si>
    <r>
      <rPr>
        <b/>
        <sz val="12"/>
        <color rgb="FF000000"/>
        <rFont val="Arial"/>
        <family val="2"/>
      </rPr>
      <t>RC.CO-03</t>
    </r>
    <r>
      <rPr>
        <sz val="12"/>
        <color rgb="FF000000"/>
        <rFont val="Arial"/>
        <family val="2"/>
      </rPr>
      <t>: Recovery activities and progress in restoring operational capabilities are communicated to designated internal and external stakeholders.</t>
    </r>
  </si>
  <si>
    <r>
      <rPr>
        <b/>
        <sz val="12"/>
        <color rgb="FF000000"/>
        <rFont val="Arial"/>
        <family val="2"/>
      </rPr>
      <t>[RC.CO-03.1]</t>
    </r>
    <r>
      <rPr>
        <sz val="12"/>
        <color rgb="FF000000"/>
        <rFont val="Arial"/>
        <family val="2"/>
      </rPr>
      <t xml:space="preserve"> 3 Points - Entity has performed tabletop exercise or can provide documentation demonstrating activation of its TRP in response to an incident (forced exercise) within the past twelve months. (SAM 5325, NIST IR-3)</t>
    </r>
  </si>
  <si>
    <t>Total (Max = 9)</t>
  </si>
  <si>
    <t>Acronyms/Abbreviations</t>
  </si>
  <si>
    <t>Description</t>
  </si>
  <si>
    <t>AD</t>
  </si>
  <si>
    <t>Active Directory</t>
  </si>
  <si>
    <t>BIA</t>
  </si>
  <si>
    <t>Business Impact Analysis</t>
  </si>
  <si>
    <t>Cal-CSIRS</t>
  </si>
  <si>
    <t>California Compliance and Security Incident Reporting System</t>
  </si>
  <si>
    <t>CM</t>
  </si>
  <si>
    <t>Configuration Management</t>
  </si>
  <si>
    <t>CMD ISA</t>
  </si>
  <si>
    <t>California Military Department Independent Security Assessment</t>
  </si>
  <si>
    <t>CMD ISA-PHII</t>
  </si>
  <si>
    <t>California Military Department Independent Security Assessment Phase II</t>
  </si>
  <si>
    <t>DMZ</t>
  </si>
  <si>
    <t>Demilitarized zone</t>
  </si>
  <si>
    <t>FIPS</t>
  </si>
  <si>
    <t>Federal Information Processing Standards</t>
  </si>
  <si>
    <t>GPO</t>
  </si>
  <si>
    <t>Group Policy Object</t>
  </si>
  <si>
    <t>ISA</t>
  </si>
  <si>
    <t>Independent Security Assessment</t>
  </si>
  <si>
    <t>IDS</t>
  </si>
  <si>
    <t>Intrusion Detection Systems</t>
  </si>
  <si>
    <t>MDM</t>
  </si>
  <si>
    <t>Mobile Device Management</t>
  </si>
  <si>
    <t>MFA</t>
  </si>
  <si>
    <t>Multi-factor authentication</t>
  </si>
  <si>
    <t>NIST</t>
  </si>
  <si>
    <t>National Institute of Standards and Technology</t>
  </si>
  <si>
    <t>NIST AC</t>
  </si>
  <si>
    <t>National Institute of Standards and Technology Access Control Policy and Procedures</t>
  </si>
  <si>
    <t>NIST AP</t>
  </si>
  <si>
    <t>National Institute of Standards and Technology Access Point</t>
  </si>
  <si>
    <t xml:space="preserve">NIST AR </t>
  </si>
  <si>
    <t>National Institute of Standards and Technology Accountability, Audit, and Risk Management</t>
  </si>
  <si>
    <t>NIST AT</t>
  </si>
  <si>
    <t>National Institute of Standards and Technology Awareness and Training</t>
  </si>
  <si>
    <t>NIST AU</t>
  </si>
  <si>
    <t>National Institute of Standards and Technology Audit and Accountability</t>
  </si>
  <si>
    <t>NIST CA</t>
  </si>
  <si>
    <t>National Institute of Standards and Technology Certification Authority</t>
  </si>
  <si>
    <t>NIST CM</t>
  </si>
  <si>
    <t>National Institute of Standards and Technology Configuration Management</t>
  </si>
  <si>
    <t>NIST CP</t>
  </si>
  <si>
    <t>National Institute of Standards and Technology Contingency Plan</t>
  </si>
  <si>
    <t>NIST IR</t>
  </si>
  <si>
    <t>National Institute of Standards and Technology Incident Response</t>
  </si>
  <si>
    <t>NIST PE</t>
  </si>
  <si>
    <t>National Institute of Standards and Technology Physical and Environmental</t>
  </si>
  <si>
    <t>NIST PM</t>
  </si>
  <si>
    <t xml:space="preserve">National Institute of Standards and Technology Program Management </t>
  </si>
  <si>
    <t>NIST RA</t>
  </si>
  <si>
    <t>National Institute of Standards and Technology Risk Assessment</t>
  </si>
  <si>
    <t>NIST SC</t>
  </si>
  <si>
    <t>National Institute of Standards and Technology System and Communications</t>
  </si>
  <si>
    <t>NIST SI</t>
  </si>
  <si>
    <t>National Institute of Standards and Technology System and Information Integrity</t>
  </si>
  <si>
    <t>NIST SP</t>
  </si>
  <si>
    <t>National Institute of Standards and Technology Security and Privacy</t>
  </si>
  <si>
    <t>NIST TR</t>
  </si>
  <si>
    <t xml:space="preserve">National Institute of Standards and Technology Transparency </t>
  </si>
  <si>
    <t>OIS</t>
  </si>
  <si>
    <t>Office of Information Security</t>
  </si>
  <si>
    <t>PIA</t>
  </si>
  <si>
    <t>Privacy Impact Assessment</t>
  </si>
  <si>
    <t>PTA</t>
  </si>
  <si>
    <t>Privacy Threshold Assessment</t>
  </si>
  <si>
    <t>SAM</t>
  </si>
  <si>
    <t>State Administrative Manual</t>
  </si>
  <si>
    <t>SC</t>
  </si>
  <si>
    <t>Security Controls</t>
  </si>
  <si>
    <t>SCAP</t>
  </si>
  <si>
    <t>Security Content Automation Protocol</t>
  </si>
  <si>
    <t>SIMM</t>
  </si>
  <si>
    <t>Statewide Information Management Manual</t>
  </si>
  <si>
    <t>STIG</t>
  </si>
  <si>
    <t>Security Technical Implementation Guide</t>
  </si>
  <si>
    <t>TRP</t>
  </si>
  <si>
    <t>Technology Recovery Plan</t>
  </si>
  <si>
    <t>USGCB</t>
  </si>
  <si>
    <t>United States Government Configuration Baseline</t>
  </si>
  <si>
    <t>Version</t>
  </si>
  <si>
    <t>Date</t>
  </si>
  <si>
    <t>Revisions</t>
  </si>
  <si>
    <t>March 2018 - Initial Release. TL 18-01: Government Code Section 11549.3 Statewide Information Management Manual (SIMM) Section 5300-C.</t>
  </si>
  <si>
    <t>January 2021 - Incorporated Audit changes: ID.GV-1 &amp; PR.DS-1; and CMD ISA (Phase-II) Assessment Criteria v 4.5.3 changes: RS.RP-1, DE.CD-1 &amp; PR.AC-1, DE.CM-1:
ID.GV-1 – Data Privacy Program and Enforcement.
Establish sub-category ID.GV-1a. related to established PIA policy with a maturity weight of 10 percent and to be evaluated by OIS Audits. 
Establish sub-category ID.GV-1b. related to Privacy Policy statement on public website with a maturity weight of 10 percent and to be evaluated by OIS Audits.
PR.DS-1 – Data-at-rest is protected.
Establish PR.DS-1a. to cover encryption policy related to mobile devices with a maturity weight of 5 percent and to be evaluated by OIS Audits.
Establish PR.DS-1b. to cover encryption policy related to encrypting databases and non-mobile assets with a maturity weight of 5 percent and to be evaluated by OIS Audits. 
RS.RP-1 - Response Planning
Remove 60 minute limit in CMD’s ISA phishing campaign.
DE.CD-1- Detect
Establish a 30 minute time limit for Entity to detect external penetration attack by CMD’s ISA.
Increase success criteria during CMD’s ISA to capture any hash secured accounts. 
PR.AC-1 – Protect
Increase scope Web App Assessment to detect credentials exposed from all host services during CMD’s ISA.
Increase success criteria during CMD’s ISA to capture any hash secured accounts.
DE.CM-1 – Security Continuous Monitoring
Network is monitored to detect potential cybersecurity events. Map to CMD - ISA-PHII Task 2.22.5.</t>
  </si>
  <si>
    <t>April 2021 - Version 3.0 - Redesigned workbook to address accessibility issues.
Incorporated CMD ISA (Phase-II) Assessment Criteria v 5.0 changes.</t>
  </si>
  <si>
    <t>ID.GV-1a and ID.GV-1b - NIST 800-53, Revision 4 to Revision 5 reference updates.  Minor edits to Governance (ID.GV-1a) to clarify Privacy Threshold Assessment/Privacy Impact Assessment (PTA/PIA) policy. Non-significant changes.</t>
  </si>
  <si>
    <t>September 2023 - Version 4.1 - Incorporated CMD ISA (Phase-II) Assessment Criteria v 5.2.0 changes.
DE.CM-1 Level 4, update mapping to ISA Task: 17.6 &amp;  0.0.1, from Task: 16.9 &amp;  0.0.1;
RS.RP-1 Level 4, update mapping to ISA Task: 13.3, from Task: 16.2.</t>
  </si>
  <si>
    <t>NIST CSF 2.0 Update.  Scoreing changed from Levels to Points.</t>
  </si>
  <si>
    <t>Assigned following TRP/Recovery related controls to OIS Security, Risk &amp; Governance (SRG): GV.OC-04, RC.RP-02, RC.CO-03 &amp; ID.IM-02.</t>
  </si>
  <si>
    <t xml:space="preserve">Add CSF 2.0 sub-control references to map to ISPA program. </t>
  </si>
  <si>
    <t>Updated ID.AM-05.4, added CSF 2.0 sub-control references to map to ISPA and ISA program, remove duplicate NIST PM-6 references in GV.RM-03.</t>
  </si>
  <si>
    <t xml:space="preserve">Incorporated CMD ISA (Phase-II) Assessment Criteria v 7.0 changes. ISA Task 13.05 removed. Removed PR.DS-02b.4: Detection analysis of all encrypted traffic on network (3 points).
Updated total possible points to 99 for Detect and 211.50 for total possible.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</si>
</sst>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409]mmm\-yy;@"/>
  </numFmts>
  <fonts count="16" x14ac:knownFonts="1">
    <font>
      <sz val="11"/>
      <color theme="1"/>
      <name val="Calibri"/>
      <family val="2"/>
      <scheme val="minor"/>
    </font>
    <font>
      <sz val="12"/>
      <color theme="1"/>
      <name val="Arial"/>
      <family val="2"/>
    </font>
    <font>
      <sz val="11"/>
      <color theme="1"/>
      <name val="Calibri"/>
      <family val="2"/>
      <scheme val="minor"/>
    </font>
    <font>
      <b/>
      <sz val="12"/>
      <color theme="1"/>
      <name val="Arial"/>
      <family val="2"/>
    </font>
    <font>
      <b/>
      <sz val="12"/>
      <name val="Arial"/>
      <family val="2"/>
    </font>
    <font>
      <i/>
      <sz val="12"/>
      <color theme="1"/>
      <name val="Arial"/>
      <family val="2"/>
    </font>
    <font>
      <b/>
      <i/>
      <sz val="12"/>
      <color theme="1"/>
      <name val="Arial"/>
      <family val="2"/>
    </font>
    <font>
      <i/>
      <u val="double"/>
      <sz val="12"/>
      <color theme="1"/>
      <name val="Arial"/>
      <family val="2"/>
    </font>
    <font>
      <u val="double"/>
      <sz val="12"/>
      <color theme="1"/>
      <name val="Arial"/>
      <family val="2"/>
    </font>
    <font>
      <sz val="8"/>
      <name val="Calibri"/>
      <family val="2"/>
      <scheme val="minor"/>
    </font>
    <font>
      <b/>
      <u/>
      <sz val="12"/>
      <color theme="1"/>
      <name val="Arial"/>
      <family val="2"/>
    </font>
    <font>
      <b/>
      <sz val="12"/>
      <color rgb="FF000000"/>
      <name val="Arial"/>
      <family val="2"/>
    </font>
    <font>
      <sz val="12"/>
      <color rgb="FF000000"/>
      <name val="Arial"/>
      <family val="2"/>
    </font>
    <font>
      <b/>
      <u/>
      <sz val="12"/>
      <color rgb="FF000000"/>
      <name val="Arial"/>
      <family val="2"/>
    </font>
    <font>
      <b/>
      <sz val="12"/>
      <color rgb="FF000000"/>
      <name val="Arial"/>
    </font>
    <font>
      <sz val="12"/>
      <color rgb="FF000000"/>
      <name val="Arial"/>
    </font>
  </fonts>
  <fills count="5">
    <fill>
      <patternFill patternType="none"/>
    </fill>
    <fill>
      <patternFill patternType="gray125"/>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theme="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2" fillId="0" borderId="0" applyFont="0" applyFill="0" applyBorder="0" applyAlignment="0" applyProtection="0"/>
  </cellStyleXfs>
  <cellXfs count="36">
    <xf numFmtId="0" fontId="0" fillId="0" borderId="0" xfId="0"/>
    <xf numFmtId="0" fontId="1" fillId="0" borderId="0" xfId="0" applyFont="1" applyAlignment="1">
      <alignment wrapText="1"/>
    </xf>
    <xf numFmtId="0" fontId="1" fillId="0" borderId="0" xfId="0" applyFont="1"/>
    <xf numFmtId="164" fontId="1" fillId="0" borderId="0" xfId="0" applyNumberFormat="1" applyFont="1"/>
    <xf numFmtId="165" fontId="1" fillId="0" borderId="0" xfId="0" applyNumberFormat="1" applyFont="1"/>
    <xf numFmtId="17" fontId="1" fillId="0" borderId="0" xfId="0" applyNumberFormat="1" applyFont="1"/>
    <xf numFmtId="2" fontId="1" fillId="0" borderId="0" xfId="0" applyNumberFormat="1" applyFont="1"/>
    <xf numFmtId="0" fontId="3" fillId="0" borderId="1" xfId="0" applyFont="1" applyBorder="1" applyAlignment="1">
      <alignment wrapText="1"/>
    </xf>
    <xf numFmtId="0" fontId="3" fillId="0" borderId="0" xfId="0" applyFont="1"/>
    <xf numFmtId="0" fontId="1" fillId="2" borderId="0" xfId="0" applyFont="1" applyFill="1" applyAlignment="1">
      <alignment wrapText="1"/>
    </xf>
    <xf numFmtId="0" fontId="4" fillId="2" borderId="1" xfId="0" applyFont="1" applyFill="1" applyBorder="1"/>
    <xf numFmtId="0" fontId="3" fillId="2" borderId="2" xfId="0" applyFont="1" applyFill="1" applyBorder="1" applyAlignment="1">
      <alignment horizontal="right" wrapText="1"/>
    </xf>
    <xf numFmtId="0" fontId="3" fillId="0" borderId="0" xfId="0" applyFont="1" applyAlignment="1">
      <alignment horizontal="right" wrapText="1"/>
    </xf>
    <xf numFmtId="2" fontId="1" fillId="0" borderId="3" xfId="0" applyNumberFormat="1" applyFont="1" applyBorder="1"/>
    <xf numFmtId="2" fontId="1" fillId="4" borderId="3" xfId="0" applyNumberFormat="1" applyFont="1" applyFill="1" applyBorder="1"/>
    <xf numFmtId="0" fontId="1" fillId="2" borderId="2" xfId="0" applyFont="1" applyFill="1" applyBorder="1" applyAlignment="1">
      <alignment wrapText="1"/>
    </xf>
    <xf numFmtId="0" fontId="4" fillId="2" borderId="2" xfId="0" applyFont="1" applyFill="1" applyBorder="1"/>
    <xf numFmtId="0" fontId="1" fillId="0" borderId="4" xfId="0" applyFont="1" applyBorder="1"/>
    <xf numFmtId="0" fontId="1" fillId="0" borderId="5" xfId="0" applyFont="1" applyBorder="1"/>
    <xf numFmtId="0" fontId="1" fillId="0" borderId="6" xfId="0" applyFont="1" applyBorder="1"/>
    <xf numFmtId="2" fontId="3" fillId="0" borderId="7" xfId="0" applyNumberFormat="1" applyFont="1" applyBorder="1"/>
    <xf numFmtId="2" fontId="1" fillId="0" borderId="8" xfId="0" applyNumberFormat="1" applyFont="1" applyBorder="1"/>
    <xf numFmtId="9" fontId="6" fillId="3" borderId="9" xfId="1" applyFont="1" applyFill="1" applyBorder="1"/>
    <xf numFmtId="9" fontId="5" fillId="0" borderId="10" xfId="1" applyFont="1" applyBorder="1" applyAlignment="1">
      <alignment horizontal="right"/>
    </xf>
    <xf numFmtId="9" fontId="5" fillId="2" borderId="10" xfId="1" applyFont="1" applyFill="1" applyBorder="1" applyAlignment="1">
      <alignment horizontal="right"/>
    </xf>
    <xf numFmtId="9" fontId="5" fillId="2" borderId="11" xfId="1" applyFont="1" applyFill="1" applyBorder="1" applyAlignment="1">
      <alignment horizontal="right"/>
    </xf>
    <xf numFmtId="0" fontId="3" fillId="0" borderId="0" xfId="0" applyFont="1" applyAlignment="1">
      <alignment wrapText="1"/>
    </xf>
    <xf numFmtId="0" fontId="7" fillId="0" borderId="0" xfId="0" applyFont="1" applyAlignment="1">
      <alignment horizontal="right"/>
    </xf>
    <xf numFmtId="2" fontId="8" fillId="0" borderId="0" xfId="0" applyNumberFormat="1" applyFont="1"/>
    <xf numFmtId="0" fontId="1" fillId="0" borderId="0" xfId="0" applyFont="1" applyAlignment="1">
      <alignment horizontal="right" wrapText="1"/>
    </xf>
    <xf numFmtId="0" fontId="1" fillId="0" borderId="0" xfId="0" applyFont="1" applyAlignment="1">
      <alignment horizontal="center" wrapText="1"/>
    </xf>
    <xf numFmtId="0" fontId="1" fillId="0" borderId="0" xfId="0" applyFont="1" applyAlignment="1">
      <alignment horizontal="center"/>
    </xf>
    <xf numFmtId="0" fontId="12" fillId="0" borderId="0" xfId="0" applyFont="1" applyAlignment="1">
      <alignment wrapText="1"/>
    </xf>
    <xf numFmtId="0" fontId="11" fillId="0" borderId="0" xfId="0" applyFont="1" applyAlignment="1">
      <alignment wrapText="1"/>
    </xf>
    <xf numFmtId="0" fontId="12" fillId="0" borderId="0" xfId="0" applyFont="1" applyAlignment="1">
      <alignment horizontal="center" wrapText="1"/>
    </xf>
    <xf numFmtId="0" fontId="15" fillId="0" borderId="0" xfId="0" applyFont="1" applyAlignment="1">
      <alignment wrapText="1"/>
    </xf>
  </cellXfs>
  <cellStyles count="2">
    <cellStyle name="Normal" xfId="0" builtinId="0"/>
    <cellStyle name="Percent" xfId="1" builtinId="5"/>
  </cellStyles>
  <dxfs count="63">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dxf>
    <dxf>
      <font>
        <strike val="0"/>
        <outline val="0"/>
        <shadow val="0"/>
        <u val="none"/>
        <vertAlign val="baseline"/>
        <sz val="12"/>
        <color theme="1"/>
        <name val="Arial"/>
        <scheme val="none"/>
      </font>
      <numFmt numFmtId="164" formatCode="0.0"/>
    </dxf>
    <dxf>
      <font>
        <strike val="0"/>
        <outline val="0"/>
        <shadow val="0"/>
        <u val="none"/>
        <vertAlign val="baseline"/>
        <sz val="12"/>
        <color theme="1"/>
        <name val="Arial"/>
        <scheme val="none"/>
      </font>
    </dxf>
    <dxf>
      <font>
        <strike val="0"/>
        <outline val="0"/>
        <shadow val="0"/>
        <u val="none"/>
        <vertAlign val="baseline"/>
        <sz val="12"/>
        <color theme="1"/>
        <name val="Arial"/>
        <scheme val="none"/>
      </font>
    </dxf>
    <dxf>
      <font>
        <strike val="0"/>
        <outline val="0"/>
        <shadow val="0"/>
        <u val="none"/>
        <vertAlign val="baseline"/>
        <sz val="12"/>
        <color theme="1"/>
        <name val="Arial"/>
        <scheme val="none"/>
      </font>
    </dxf>
    <dxf>
      <font>
        <strike val="0"/>
        <outline val="0"/>
        <shadow val="0"/>
        <u val="none"/>
        <vertAlign val="baseline"/>
        <sz val="12"/>
        <color theme="1"/>
        <name val="Arial"/>
        <scheme val="none"/>
      </font>
    </dxf>
    <dxf>
      <font>
        <strike val="0"/>
        <outline val="0"/>
        <shadow val="0"/>
        <u val="none"/>
        <vertAlign val="baseline"/>
        <sz val="12"/>
        <color theme="1"/>
        <name val="Arial"/>
        <scheme val="none"/>
      </font>
    </dxf>
    <dxf>
      <font>
        <strike val="0"/>
        <outline val="0"/>
        <shadow val="0"/>
        <u val="none"/>
        <vertAlign val="baseline"/>
        <sz val="12"/>
        <color theme="1"/>
        <name val="Arial"/>
        <scheme val="none"/>
      </font>
    </dxf>
    <dxf>
      <font>
        <b/>
        <strike val="0"/>
        <outline val="0"/>
        <shadow val="0"/>
        <u val="none"/>
        <vertAlign val="baseline"/>
        <sz val="12"/>
        <color auto="1"/>
        <name val="Arial"/>
        <family val="2"/>
        <scheme val="none"/>
      </font>
      <fill>
        <patternFill patternType="solid">
          <fgColor indexed="64"/>
          <bgColor theme="0" tint="-0.14999847407452621"/>
        </patternFill>
      </fill>
      <border diagonalUp="0" diagonalDown="0" outline="0">
        <left/>
        <right style="medium">
          <color indexed="64"/>
        </right>
        <top/>
        <bottom/>
      </border>
      <protection locked="1" hidden="0"/>
    </dxf>
    <dxf>
      <font>
        <strike val="0"/>
        <outline val="0"/>
        <shadow val="0"/>
        <u val="none"/>
        <vertAlign val="baseline"/>
        <sz val="12"/>
        <color theme="1"/>
        <name val="Arial"/>
        <scheme val="none"/>
      </font>
      <fill>
        <patternFill patternType="solid">
          <fgColor indexed="64"/>
          <bgColor theme="0" tint="-0.14999847407452621"/>
        </patternFill>
      </fill>
      <alignment horizontal="general" vertical="bottom" textRotation="0" wrapText="1" indent="0" justifyLastLine="0" shrinkToFit="0" readingOrder="0"/>
      <border outline="0">
        <left/>
        <right style="medium">
          <color indexed="64"/>
        </right>
      </border>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dxf>
    <dxf>
      <font>
        <b/>
        <strike val="0"/>
        <outline val="0"/>
        <shadow val="0"/>
        <u val="none"/>
        <vertAlign val="baseline"/>
        <sz val="12"/>
        <color auto="1"/>
        <name val="Arial"/>
        <family val="2"/>
        <scheme val="none"/>
      </font>
      <fill>
        <patternFill patternType="solid">
          <fgColor indexed="64"/>
          <bgColor theme="0" tint="-0.14999847407452621"/>
        </patternFill>
      </fill>
      <border diagonalUp="0" diagonalDown="0" outline="0">
        <left/>
        <right style="medium">
          <color indexed="64"/>
        </right>
        <top/>
        <bottom/>
      </border>
      <protection locked="1" hidden="0"/>
    </dxf>
    <dxf>
      <font>
        <strike val="0"/>
        <outline val="0"/>
        <shadow val="0"/>
        <u val="none"/>
        <vertAlign val="baseline"/>
        <sz val="12"/>
        <color theme="1"/>
        <name val="Arial"/>
        <scheme val="none"/>
      </font>
      <fill>
        <patternFill patternType="solid">
          <fgColor indexed="64"/>
          <bgColor theme="0" tint="-0.14999847407452621"/>
        </patternFill>
      </fill>
      <alignment horizontal="general" vertical="bottom" textRotation="0" wrapText="1" indent="0" justifyLastLine="0" shrinkToFit="0" readingOrder="0"/>
      <border outline="0">
        <left/>
        <right style="medium">
          <color indexed="64"/>
        </right>
      </border>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dxf>
    <dxf>
      <font>
        <strike val="0"/>
        <outline val="0"/>
        <shadow val="0"/>
        <u val="none"/>
        <vertAlign val="baseline"/>
        <sz val="12"/>
        <color theme="1"/>
        <name val="Arial"/>
        <scheme val="none"/>
      </font>
      <alignment horizontal="general" vertical="bottom" textRotation="0" wrapText="1" indent="0" justifyLastLine="0" shrinkToFit="0" readingOrder="0"/>
    </dxf>
    <dxf>
      <font>
        <b/>
        <strike val="0"/>
        <outline val="0"/>
        <shadow val="0"/>
        <u val="none"/>
        <vertAlign val="baseline"/>
        <sz val="12"/>
        <color auto="1"/>
        <name val="Arial"/>
        <family val="2"/>
        <scheme val="none"/>
      </font>
      <fill>
        <patternFill patternType="solid">
          <fgColor indexed="64"/>
          <bgColor theme="0" tint="-0.14999847407452621"/>
        </patternFill>
      </fill>
      <border diagonalUp="0" diagonalDown="0" outline="0">
        <left/>
        <right style="medium">
          <color indexed="64"/>
        </right>
        <top/>
        <bottom/>
      </border>
      <protection locked="1" hidden="0"/>
    </dxf>
    <dxf>
      <font>
        <strike val="0"/>
        <outline val="0"/>
        <shadow val="0"/>
        <u val="none"/>
        <vertAlign val="baseline"/>
        <sz val="12"/>
        <color theme="1"/>
        <name val="Arial"/>
        <scheme val="none"/>
      </font>
      <fill>
        <patternFill patternType="solid">
          <fgColor indexed="64"/>
          <bgColor theme="0" tint="-0.14999847407452621"/>
        </patternFill>
      </fill>
      <alignment horizontal="general" vertical="bottom" textRotation="0" wrapText="1" indent="0" justifyLastLine="0" shrinkToFit="0" readingOrder="0"/>
      <border outline="0">
        <left/>
        <right style="medium">
          <color indexed="64"/>
        </right>
      </border>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dxf>
    <dxf>
      <font>
        <strike val="0"/>
        <outline val="0"/>
        <shadow val="0"/>
        <u val="none"/>
        <vertAlign val="baseline"/>
        <sz val="12"/>
        <color theme="1"/>
        <name val="Arial"/>
        <scheme val="none"/>
      </font>
      <alignment horizontal="general" vertical="bottom" textRotation="0" wrapText="1" indent="0" justifyLastLine="0" shrinkToFit="0" readingOrder="0"/>
    </dxf>
    <dxf>
      <font>
        <b/>
        <strike val="0"/>
        <outline val="0"/>
        <shadow val="0"/>
        <u val="none"/>
        <vertAlign val="baseline"/>
        <sz val="12"/>
        <color auto="1"/>
        <name val="Arial"/>
        <family val="2"/>
        <scheme val="none"/>
      </font>
      <fill>
        <patternFill patternType="solid">
          <fgColor indexed="64"/>
          <bgColor theme="0" tint="-0.14999847407452621"/>
        </patternFill>
      </fill>
      <border diagonalUp="0" diagonalDown="0" outline="0">
        <left/>
        <right style="medium">
          <color indexed="64"/>
        </right>
        <top/>
        <bottom/>
      </border>
      <protection locked="1" hidden="0"/>
    </dxf>
    <dxf>
      <font>
        <strike val="0"/>
        <outline val="0"/>
        <shadow val="0"/>
        <u val="none"/>
        <vertAlign val="baseline"/>
        <sz val="12"/>
        <color theme="1"/>
        <name val="Arial"/>
        <scheme val="none"/>
      </font>
      <fill>
        <patternFill patternType="solid">
          <fgColor indexed="64"/>
          <bgColor theme="0" tint="-0.14999847407452621"/>
        </patternFill>
      </fill>
      <alignment horizontal="general" vertical="bottom" textRotation="0" wrapText="1" indent="0" justifyLastLine="0" shrinkToFit="0" readingOrder="0"/>
      <border outline="0">
        <left/>
        <right style="medium">
          <color indexed="64"/>
        </right>
      </border>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dxf>
    <dxf>
      <font>
        <b/>
        <strike val="0"/>
        <outline val="0"/>
        <shadow val="0"/>
        <u val="none"/>
        <vertAlign val="baseline"/>
        <sz val="12"/>
        <color auto="1"/>
        <name val="Arial"/>
        <family val="2"/>
        <scheme val="none"/>
      </font>
      <fill>
        <patternFill patternType="solid">
          <fgColor indexed="64"/>
          <bgColor theme="0" tint="-0.14999847407452621"/>
        </patternFill>
      </fill>
      <border diagonalUp="0" diagonalDown="0" outline="0">
        <left/>
        <right style="medium">
          <color indexed="64"/>
        </right>
        <top/>
        <bottom/>
      </border>
      <protection locked="1" hidden="0"/>
    </dxf>
    <dxf>
      <font>
        <strike val="0"/>
        <outline val="0"/>
        <shadow val="0"/>
        <u val="none"/>
        <vertAlign val="baseline"/>
        <sz val="12"/>
        <color theme="1"/>
        <name val="Arial"/>
        <scheme val="none"/>
      </font>
      <fill>
        <patternFill patternType="solid">
          <fgColor indexed="64"/>
          <bgColor theme="0" tint="-0.14999847407452621"/>
        </patternFill>
      </fill>
      <alignment horizontal="general" vertical="bottom" textRotation="0" wrapText="1" indent="0" justifyLastLine="0" shrinkToFit="0" readingOrder="0"/>
      <border outline="0">
        <left/>
        <right style="medium">
          <color indexed="64"/>
        </right>
      </border>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dxf>
    <dxf>
      <font>
        <strike val="0"/>
        <outline val="0"/>
        <shadow val="0"/>
        <u val="none"/>
        <vertAlign val="baseline"/>
        <sz val="12"/>
        <color theme="1"/>
        <name val="Arial"/>
        <scheme val="none"/>
      </font>
      <numFmt numFmtId="2" formatCode="0.0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numFmt numFmtId="2" formatCode="0.00"/>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numFmt numFmtId="2" formatCode="0.0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numFmt numFmtId="2" formatCode="0.00"/>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numFmt numFmtId="2" formatCode="0.0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rial"/>
        <family val="2"/>
        <scheme val="none"/>
      </font>
      <numFmt numFmtId="2" formatCode="0.00"/>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font>
        <b/>
        <strike val="0"/>
        <outline val="0"/>
        <shadow val="0"/>
        <u val="none"/>
        <vertAlign val="baseline"/>
        <sz val="12"/>
        <color theme="1"/>
        <name val="Arial"/>
        <scheme val="none"/>
      </font>
      <numFmt numFmtId="2" formatCode="0.0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numFmt numFmtId="2" formatCode="0.00"/>
    </dxf>
    <dxf>
      <font>
        <strike val="0"/>
        <outline val="0"/>
        <shadow val="0"/>
        <u val="none"/>
        <vertAlign val="baseline"/>
        <sz val="12"/>
        <color theme="1"/>
        <name val="Arial"/>
        <scheme val="none"/>
      </font>
    </dxf>
    <dxf>
      <font>
        <strike val="0"/>
        <outline val="0"/>
        <shadow val="0"/>
        <u val="none"/>
        <vertAlign val="baseline"/>
        <sz val="12"/>
        <color theme="1"/>
        <name val="Arial"/>
        <scheme val="none"/>
      </font>
      <alignment horizontal="right" vertical="bottom" textRotation="0" wrapText="1" indent="0" justifyLastLine="0" shrinkToFit="0" readingOrder="0"/>
    </dxf>
    <dxf>
      <font>
        <b/>
        <strike val="0"/>
        <outline val="0"/>
        <shadow val="0"/>
        <u val="none"/>
        <vertAlign val="baseline"/>
        <sz val="12"/>
        <color auto="1"/>
        <name val="Arial"/>
        <family val="2"/>
        <scheme val="none"/>
      </font>
      <fill>
        <patternFill patternType="solid">
          <fgColor indexed="64"/>
          <bgColor theme="0" tint="-0.14999847407452621"/>
        </patternFill>
      </fill>
      <protection locked="1" hidden="0"/>
    </dxf>
    <dxf>
      <font>
        <strike val="0"/>
        <outline val="0"/>
        <shadow val="0"/>
        <u val="none"/>
        <vertAlign val="baseline"/>
        <sz val="12"/>
        <color theme="1"/>
        <name val="Arial"/>
        <scheme val="none"/>
      </font>
      <fill>
        <patternFill patternType="solid">
          <fgColor indexed="64"/>
          <bgColor theme="0" tint="-0.14999847407452621"/>
        </patternFill>
      </fill>
      <alignment horizontal="general" vertical="bottom" textRotation="0" wrapText="1" indent="0" justifyLastLine="0" shrinkToFit="0" readingOrder="0"/>
      <border>
        <left/>
        <right style="medium">
          <color indexed="64"/>
        </right>
      </border>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alignment horizontal="general" vertical="bottom" textRotation="0" wrapText="1" indent="0" justifyLastLine="0" shrinkToFit="0" readingOrder="0"/>
    </dxf>
    <dxf>
      <font>
        <strike val="0"/>
        <outline val="0"/>
        <shadow val="0"/>
        <u val="none"/>
        <vertAlign val="baseline"/>
        <sz val="12"/>
        <color theme="1"/>
        <name val="Arial"/>
        <scheme val="none"/>
      </font>
    </dxf>
  </dxfs>
  <tableStyles count="1" defaultTableStyle="TableStyleMedium2" defaultPivotStyle="PivotStyleLight16">
    <tableStyle name="Invisible" pivot="0" table="0" count="0" xr9:uid="{8678A17C-4666-4FC0-AF8F-73ED27ECA35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0000000}" name="Table10" displayName="Table10" ref="A1:G2" totalsRowShown="0" headerRowDxfId="54" dataDxfId="53">
  <autoFilter ref="A1:G2" xr:uid="{00000000-0009-0000-0100-00000A000000}"/>
  <tableColumns count="7">
    <tableColumn id="1" xr3:uid="{00000000-0010-0000-0000-000001000000}" name="Cybersecurity Maturity Score" dataDxfId="52">
      <calculatedColumnFormula>Table10[[#This Row],[Govern]]+Table10[[#This Row],[Identify]]+Table10[[#This Row],[Protect]]+Table10[[#This Row],[Detect]]+Table10[[#This Row],[Respond]]+Table10[[#This Row],[Recover]]</calculatedColumnFormula>
    </tableColumn>
    <tableColumn id="7" xr3:uid="{AB89FAB2-FA54-468F-8AC0-129BDA23F546}" name="Govern" dataDxfId="51">
      <calculatedColumnFormula>'4. Govern'!E6</calculatedColumnFormula>
    </tableColumn>
    <tableColumn id="2" xr3:uid="{00000000-0010-0000-0000-000002000000}" name="Identify" dataDxfId="50">
      <calculatedColumnFormula>'5. Identify'!E8</calculatedColumnFormula>
    </tableColumn>
    <tableColumn id="3" xr3:uid="{00000000-0010-0000-0000-000003000000}" name="Protect" dataDxfId="49">
      <calculatedColumnFormula>'6. Protect'!E20</calculatedColumnFormula>
    </tableColumn>
    <tableColumn id="4" xr3:uid="{00000000-0010-0000-0000-000004000000}" name="Detect" dataDxfId="48">
      <calculatedColumnFormula>'7. Detect'!E7</calculatedColumnFormula>
    </tableColumn>
    <tableColumn id="5" xr3:uid="{00000000-0010-0000-0000-000005000000}" name="Respond" dataDxfId="47">
      <calculatedColumnFormula>'8. Respond'!E5</calculatedColumnFormula>
    </tableColumn>
    <tableColumn id="6" xr3:uid="{00000000-0010-0000-0000-000006000000}" name="Recover" dataDxfId="46">
      <calculatedColumnFormula>'9. Recover'!E4</calculatedColumnFormula>
    </tableColumn>
  </tableColumns>
  <tableStyleInfo name="TableStyleMedium1" showFirstColumn="0" showLastColumn="0" showRowStripes="1" showColumnStripes="0"/>
  <extLst>
    <ext xmlns:x14="http://schemas.microsoft.com/office/spreadsheetml/2009/9/main" uri="{504A1905-F514-4f6f-8877-14C23A59335A}">
      <x14:table altText="Cybersecurity Maturity Score Summary." altTextSummary="Overall Cybersecurity Matruity Score along with scores from five functional area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A9BA258-D02E-4792-95F5-D176B6DDFDEE}" name="Table33" displayName="Table33" ref="A1:E6" totalsRowShown="0" headerRowDxfId="45" dataDxfId="44">
  <tableColumns count="5">
    <tableColumn id="1" xr3:uid="{80CCB15B-49DF-44AC-AD49-E24927637F87}" name="Category" dataDxfId="43"/>
    <tableColumn id="2" xr3:uid="{99AF186E-6987-49AF-AC7C-BEE46D177552}" name="Subcategory" dataDxfId="42"/>
    <tableColumn id="4" xr3:uid="{AC952FB7-1739-4F8E-ACFF-91F6EBC57064}" name="Assessed Criteria" dataDxfId="41"/>
    <tableColumn id="5" xr3:uid="{E28A5336-88B9-4CC1-BFCE-47E17BA9411F}" name="Information Source" dataDxfId="40"/>
    <tableColumn id="6" xr3:uid="{056549E6-7951-4940-8576-2691F11880D9}" name="Score" dataDxfId="39"/>
  </tableColumns>
  <tableStyleInfo name="TableStyleMedium1" showFirstColumn="0" showLastColumn="0" showRowStripes="1" showColumnStripes="0"/>
  <extLst>
    <ext xmlns:x14="http://schemas.microsoft.com/office/spreadsheetml/2009/9/main" uri="{504A1905-F514-4f6f-8877-14C23A59335A}">
      <x14:table altText="Recovery Scoring." altTextSummary="Cybersecurity Matrurity Metrics scoring for functional area Recovery."/>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9931097-15CB-4980-B0A0-BACA290A85C6}" name="Table35" displayName="Table35" ref="A1:F8" totalsRowShown="0" headerRowDxfId="38" dataDxfId="37">
  <tableColumns count="6">
    <tableColumn id="1" xr3:uid="{13F30450-2933-47DD-BAF7-FE763C6E3329}" name="Category" dataDxfId="36"/>
    <tableColumn id="2" xr3:uid="{19AAB0BC-7FE5-4DC5-8D21-A740C56FE7BE}" name="Subcategory" dataDxfId="35"/>
    <tableColumn id="4" xr3:uid="{45E3A5D0-1094-437D-963E-2E106F4C97F2}" name="Assessed Criteria" dataDxfId="34"/>
    <tableColumn id="5" xr3:uid="{1B8FBCB5-FDE3-46BA-9DC0-C59C2EC2D2BA}" name="Information Source" dataDxfId="33"/>
    <tableColumn id="6" xr3:uid="{7D4CFC8B-9257-4AB2-9310-2A4F7F1B645E}" name="Score" dataDxfId="32"/>
    <tableColumn id="3" xr3:uid="{7FE19385-AE02-4188-B79A-CA5C58776C00}" name="Percent Scale" dataDxfId="31"/>
  </tableColumns>
  <tableStyleInfo name="TableStyleMedium1" showFirstColumn="0" showLastColumn="0" showRowStripes="1" showColumnStripes="0"/>
  <extLst>
    <ext xmlns:x14="http://schemas.microsoft.com/office/spreadsheetml/2009/9/main" uri="{504A1905-F514-4f6f-8877-14C23A59335A}">
      <x14:table altText="Recovery Scoring." altTextSummary="Cybersecurity Matrurity Metrics scoring for functional area Recovery."/>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7CAC0F1-BCB9-40F0-94CA-5B24DCC9C3D1}" name="Table38" displayName="Table38" ref="A1:F20" totalsRowShown="0" headerRowDxfId="62" dataDxfId="61">
  <tableColumns count="6">
    <tableColumn id="1" xr3:uid="{EDB0A5F8-DAE0-4DAB-A40A-C3A11674FE63}" name="Category" dataDxfId="60"/>
    <tableColumn id="2" xr3:uid="{423F642E-DCA7-4F51-A479-75FFB38303C3}" name="Subcategory" dataDxfId="59"/>
    <tableColumn id="4" xr3:uid="{5A72F7EC-7DE8-428A-92C4-73895DDA2118}" name="Assessed Criteria" dataDxfId="58"/>
    <tableColumn id="5" xr3:uid="{19871ECF-5A9D-49FA-9C81-940D1506E973}" name="Information Source" dataDxfId="57"/>
    <tableColumn id="6" xr3:uid="{C7FBDC53-A6DC-4B10-86AD-CC099EA05A6B}" name="Score" dataDxfId="56"/>
    <tableColumn id="3" xr3:uid="{9C36B812-F4A7-4038-BF61-1496FA2026A1}" name="Percent Scale" dataDxfId="55"/>
  </tableColumns>
  <tableStyleInfo name="TableStyleMedium1" showFirstColumn="0" showLastColumn="0" showRowStripes="1" showColumnStripes="0"/>
  <extLst>
    <ext xmlns:x14="http://schemas.microsoft.com/office/spreadsheetml/2009/9/main" uri="{504A1905-F514-4f6f-8877-14C23A59335A}">
      <x14:table altText="Recovery Scoring." altTextSummary="Cybersecurity Matrurity Metrics scoring for functional area Recovery."/>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A409B5-49C2-4446-9002-9DD92525DB5D}" name="Table3102" displayName="Table3102" ref="A1:F7" totalsRowShown="0" headerRowDxfId="30" dataDxfId="29">
  <tableColumns count="6">
    <tableColumn id="1" xr3:uid="{90843C3D-AEBF-4920-84FA-3C48C85F7FDA}" name="Category" dataDxfId="28"/>
    <tableColumn id="2" xr3:uid="{D1C057FD-C9D5-4E2F-B2FB-5DBAEE3B5BFA}" name="Subcategory" dataDxfId="27"/>
    <tableColumn id="4" xr3:uid="{D183FE7B-CF56-4C17-A01F-3EB8D5F414BE}" name="Assessed Criteria" dataDxfId="26"/>
    <tableColumn id="5" xr3:uid="{D2831692-1D22-483A-BC14-2DA79431C397}" name="Information Source" dataDxfId="25"/>
    <tableColumn id="6" xr3:uid="{B4200B43-59F7-49F4-886F-365FDE8DC1A4}" name="Score" dataDxfId="24"/>
    <tableColumn id="3" xr3:uid="{80C76F2B-688F-4023-A197-E2EFA2A77B5C}" name="Percent Scale" dataDxfId="23"/>
  </tableColumns>
  <tableStyleInfo name="TableStyleMedium1" showFirstColumn="0" showLastColumn="0" showRowStripes="1" showColumnStripes="0"/>
  <extLst>
    <ext xmlns:x14="http://schemas.microsoft.com/office/spreadsheetml/2009/9/main" uri="{504A1905-F514-4f6f-8877-14C23A59335A}">
      <x14:table altText="Recovery Scoring." altTextSummary="Cybersecurity Matrurity Metrics scoring for functional area Recovery."/>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132D28C-5AAC-41AD-964E-25F1F0A869DE}" name="Table310" displayName="Table310" ref="A1:E5" totalsRowShown="0" headerRowDxfId="22" dataDxfId="21">
  <tableColumns count="5">
    <tableColumn id="1" xr3:uid="{944620A4-C88F-49A6-93B8-70FE62F73B2E}" name="Category" dataDxfId="20"/>
    <tableColumn id="2" xr3:uid="{69651F53-256D-437D-B91C-CCEACADB65A0}" name="Subcategory" dataDxfId="19"/>
    <tableColumn id="4" xr3:uid="{32747A46-E7AE-40F9-B9B6-1C1A6C06F4A5}" name="Assessed Criteria" dataDxfId="18"/>
    <tableColumn id="5" xr3:uid="{AEE70B7D-E584-4F24-BE57-3085283BBE2E}" name="Information Source" dataDxfId="17"/>
    <tableColumn id="6" xr3:uid="{95700D14-86F2-4C17-BF7B-99855026EE50}" name="Score" dataDxfId="16"/>
  </tableColumns>
  <tableStyleInfo name="TableStyleMedium1" showFirstColumn="0" showLastColumn="0" showRowStripes="1" showColumnStripes="0"/>
  <extLst>
    <ext xmlns:x14="http://schemas.microsoft.com/office/spreadsheetml/2009/9/main" uri="{504A1905-F514-4f6f-8877-14C23A59335A}">
      <x14:table altText="Recovery Scoring." altTextSummary="Cybersecurity Matrurity Metrics scoring for functional area Recovery."/>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7000000}" name="Table3" displayName="Table3" ref="A1:E4" totalsRowShown="0" headerRowDxfId="15" dataDxfId="14">
  <tableColumns count="5">
    <tableColumn id="1" xr3:uid="{00000000-0010-0000-0700-000001000000}" name="Category" dataDxfId="13"/>
    <tableColumn id="2" xr3:uid="{00000000-0010-0000-0700-000002000000}" name="Subcategory" dataDxfId="12"/>
    <tableColumn id="4" xr3:uid="{00000000-0010-0000-0700-000004000000}" name="Assessed Criteria" dataDxfId="11"/>
    <tableColumn id="5" xr3:uid="{00000000-0010-0000-0700-000005000000}" name="Information Source" dataDxfId="10"/>
    <tableColumn id="6" xr3:uid="{00000000-0010-0000-0700-000006000000}" name="Score" dataDxfId="9"/>
  </tableColumns>
  <tableStyleInfo name="TableStyleMedium1" showFirstColumn="0" showLastColumn="0" showRowStripes="1" showColumnStripes="0"/>
  <extLst>
    <ext xmlns:x14="http://schemas.microsoft.com/office/spreadsheetml/2009/9/main" uri="{504A1905-F514-4f6f-8877-14C23A59335A}">
      <x14:table altText="Recovery Scoring." altTextSummary="Cybersecurity Matrurity Metrics scoring for functional area Recovery."/>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8000000}" name="Table5" displayName="Table5" ref="A1:B41" totalsRowShown="0" headerRowDxfId="8" dataDxfId="7">
  <autoFilter ref="A1:B41" xr:uid="{00000000-0009-0000-0100-000005000000}"/>
  <tableColumns count="2">
    <tableColumn id="1" xr3:uid="{00000000-0010-0000-0800-000001000000}" name="Acronyms/Abbreviations" dataDxfId="6"/>
    <tableColumn id="2" xr3:uid="{00000000-0010-0000-0800-000002000000}" name="Description" dataDxfId="5"/>
  </tableColumns>
  <tableStyleInfo name="TableStyleMedium1" showFirstColumn="0" showLastColumn="0" showRowStripes="1" showColumnStripes="0"/>
  <extLst>
    <ext xmlns:x14="http://schemas.microsoft.com/office/spreadsheetml/2009/9/main" uri="{504A1905-F514-4f6f-8877-14C23A59335A}">
      <x14:table altText="Acronyms and Abbreviation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E80857F-6EA4-4306-A1DB-BD4B0A486A45}" name="Table69" displayName="Table69" ref="A1:C11" totalsRowShown="0" headerRowDxfId="4" dataDxfId="3">
  <autoFilter ref="A1:C11" xr:uid="{3E80857F-6EA4-4306-A1DB-BD4B0A486A45}"/>
  <tableColumns count="3">
    <tableColumn id="1" xr3:uid="{4271045E-EBA0-4D8C-84D3-59F1EB2566FB}" name="Version" dataDxfId="2"/>
    <tableColumn id="2" xr3:uid="{ADEAA2D5-605A-4F35-BA6F-6DD3CFE0EDB4}" name="Date" dataDxfId="1"/>
    <tableColumn id="3" xr3:uid="{FEAC2B5F-46A1-4712-9C5C-E1A60DFA68FA}" name="Revisions" dataDxfId="0"/>
  </tableColumns>
  <tableStyleInfo name="TableStyleMedium1" showFirstColumn="0" showLastColumn="0" showRowStripes="1" showColumnStripes="0"/>
  <extLst>
    <ext xmlns:x14="http://schemas.microsoft.com/office/spreadsheetml/2009/9/main" uri="{504A1905-F514-4f6f-8877-14C23A59335A}">
      <x14:table altText="Revisions." altTextSummary="Log of revisions made to workbook."/>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zoomScaleNormal="100" workbookViewId="0"/>
  </sheetViews>
  <sheetFormatPr defaultRowHeight="14.5" x14ac:dyDescent="0.35"/>
  <cols>
    <col min="1" max="1" width="173.453125" bestFit="1" customWidth="1"/>
  </cols>
  <sheetData>
    <row r="1" spans="1:1" ht="356.5" x14ac:dyDescent="0.35">
      <c r="A1" s="1" t="s">
        <v>0</v>
      </c>
    </row>
    <row r="2" spans="1:1" ht="15.5" x14ac:dyDescent="0.35">
      <c r="A2" s="1"/>
    </row>
    <row r="3" spans="1:1" ht="15.5" x14ac:dyDescent="0.35">
      <c r="A3" s="2" t="s">
        <v>1</v>
      </c>
    </row>
    <row r="5" spans="1:1" ht="15.5" x14ac:dyDescent="0.35">
      <c r="A5" s="2" t="s">
        <v>2</v>
      </c>
    </row>
    <row r="6" spans="1:1" ht="15.5" x14ac:dyDescent="0.35">
      <c r="A6" s="1" t="s">
        <v>3</v>
      </c>
    </row>
  </sheetData>
  <sheetProtection algorithmName="SHA-512" hashValue="vl7Oyrh3yG8juPFNcUswUh6qFGIT/JL2b/sLRKh6X9c9KqWcttuJN5DlnYIz1W0b/T8kQ7Odvs2NYbYKlhDu/Q==" saltValue="a9YKPy9b8fz2Cep/OrWqzQ==" spinCount="100000" sheet="1" objects="1" scenarios="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44"/>
  <sheetViews>
    <sheetView topLeftCell="A6" workbookViewId="0">
      <selection activeCell="B10" sqref="B10"/>
    </sheetView>
  </sheetViews>
  <sheetFormatPr defaultRowHeight="14.5" x14ac:dyDescent="0.35"/>
  <cols>
    <col min="1" max="1" width="31" bestFit="1" customWidth="1"/>
    <col min="2" max="2" width="93.7265625" bestFit="1" customWidth="1"/>
  </cols>
  <sheetData>
    <row r="1" spans="1:2" ht="15.5" x14ac:dyDescent="0.35">
      <c r="A1" s="2" t="s">
        <v>147</v>
      </c>
      <c r="B1" s="2" t="s">
        <v>148</v>
      </c>
    </row>
    <row r="2" spans="1:2" ht="15.5" x14ac:dyDescent="0.35">
      <c r="A2" s="2" t="s">
        <v>149</v>
      </c>
      <c r="B2" s="2" t="s">
        <v>150</v>
      </c>
    </row>
    <row r="3" spans="1:2" ht="15.5" x14ac:dyDescent="0.35">
      <c r="A3" s="2" t="s">
        <v>151</v>
      </c>
      <c r="B3" s="2" t="s">
        <v>152</v>
      </c>
    </row>
    <row r="4" spans="1:2" ht="15.5" x14ac:dyDescent="0.35">
      <c r="A4" s="2" t="s">
        <v>153</v>
      </c>
      <c r="B4" s="2" t="s">
        <v>154</v>
      </c>
    </row>
    <row r="5" spans="1:2" ht="15.5" x14ac:dyDescent="0.35">
      <c r="A5" s="2" t="s">
        <v>155</v>
      </c>
      <c r="B5" s="2" t="s">
        <v>156</v>
      </c>
    </row>
    <row r="6" spans="1:2" ht="15.5" x14ac:dyDescent="0.35">
      <c r="A6" s="2" t="s">
        <v>157</v>
      </c>
      <c r="B6" s="2" t="s">
        <v>158</v>
      </c>
    </row>
    <row r="7" spans="1:2" ht="15.5" x14ac:dyDescent="0.35">
      <c r="A7" s="2" t="s">
        <v>159</v>
      </c>
      <c r="B7" s="2" t="s">
        <v>160</v>
      </c>
    </row>
    <row r="8" spans="1:2" ht="15.5" x14ac:dyDescent="0.35">
      <c r="A8" s="2" t="s">
        <v>161</v>
      </c>
      <c r="B8" s="2" t="s">
        <v>162</v>
      </c>
    </row>
    <row r="9" spans="1:2" ht="15.5" x14ac:dyDescent="0.35">
      <c r="A9" s="2" t="s">
        <v>163</v>
      </c>
      <c r="B9" s="2" t="s">
        <v>164</v>
      </c>
    </row>
    <row r="10" spans="1:2" ht="15.5" x14ac:dyDescent="0.35">
      <c r="A10" s="2" t="s">
        <v>165</v>
      </c>
      <c r="B10" s="2" t="s">
        <v>166</v>
      </c>
    </row>
    <row r="11" spans="1:2" ht="15.5" x14ac:dyDescent="0.35">
      <c r="A11" s="2" t="s">
        <v>167</v>
      </c>
      <c r="B11" s="2" t="s">
        <v>168</v>
      </c>
    </row>
    <row r="12" spans="1:2" ht="15.5" x14ac:dyDescent="0.35">
      <c r="A12" s="2" t="s">
        <v>169</v>
      </c>
      <c r="B12" s="2" t="s">
        <v>170</v>
      </c>
    </row>
    <row r="13" spans="1:2" ht="15.5" x14ac:dyDescent="0.35">
      <c r="A13" s="2" t="s">
        <v>171</v>
      </c>
      <c r="B13" s="2" t="s">
        <v>172</v>
      </c>
    </row>
    <row r="14" spans="1:2" ht="15.5" x14ac:dyDescent="0.35">
      <c r="A14" s="2" t="s">
        <v>173</v>
      </c>
      <c r="B14" s="2" t="s">
        <v>174</v>
      </c>
    </row>
    <row r="15" spans="1:2" ht="15.5" x14ac:dyDescent="0.35">
      <c r="A15" s="2" t="s">
        <v>175</v>
      </c>
      <c r="B15" s="2" t="s">
        <v>176</v>
      </c>
    </row>
    <row r="16" spans="1:2" ht="15.5" x14ac:dyDescent="0.35">
      <c r="A16" s="2" t="s">
        <v>177</v>
      </c>
      <c r="B16" s="2" t="s">
        <v>178</v>
      </c>
    </row>
    <row r="17" spans="1:2" ht="15.5" x14ac:dyDescent="0.35">
      <c r="A17" s="2" t="s">
        <v>179</v>
      </c>
      <c r="B17" s="2" t="s">
        <v>180</v>
      </c>
    </row>
    <row r="18" spans="1:2" ht="15.5" x14ac:dyDescent="0.35">
      <c r="A18" s="2" t="s">
        <v>181</v>
      </c>
      <c r="B18" s="2" t="s">
        <v>182</v>
      </c>
    </row>
    <row r="19" spans="1:2" ht="15.5" x14ac:dyDescent="0.35">
      <c r="A19" s="2" t="s">
        <v>183</v>
      </c>
      <c r="B19" s="2" t="s">
        <v>184</v>
      </c>
    </row>
    <row r="20" spans="1:2" ht="15.5" x14ac:dyDescent="0.35">
      <c r="A20" s="2" t="s">
        <v>185</v>
      </c>
      <c r="B20" s="2" t="s">
        <v>186</v>
      </c>
    </row>
    <row r="21" spans="1:2" ht="15.5" x14ac:dyDescent="0.35">
      <c r="A21" s="2" t="s">
        <v>187</v>
      </c>
      <c r="B21" s="2" t="s">
        <v>188</v>
      </c>
    </row>
    <row r="22" spans="1:2" ht="15.5" x14ac:dyDescent="0.35">
      <c r="A22" s="2" t="s">
        <v>189</v>
      </c>
      <c r="B22" s="2" t="s">
        <v>190</v>
      </c>
    </row>
    <row r="23" spans="1:2" ht="15.5" x14ac:dyDescent="0.35">
      <c r="A23" s="2" t="s">
        <v>191</v>
      </c>
      <c r="B23" s="2" t="s">
        <v>192</v>
      </c>
    </row>
    <row r="24" spans="1:2" ht="15.5" x14ac:dyDescent="0.35">
      <c r="A24" s="2" t="s">
        <v>193</v>
      </c>
      <c r="B24" s="2" t="s">
        <v>194</v>
      </c>
    </row>
    <row r="25" spans="1:2" ht="15.5" x14ac:dyDescent="0.35">
      <c r="A25" s="2" t="s">
        <v>195</v>
      </c>
      <c r="B25" s="2" t="s">
        <v>196</v>
      </c>
    </row>
    <row r="26" spans="1:2" ht="15.5" x14ac:dyDescent="0.35">
      <c r="A26" s="2" t="s">
        <v>197</v>
      </c>
      <c r="B26" s="2" t="s">
        <v>198</v>
      </c>
    </row>
    <row r="27" spans="1:2" ht="15.5" x14ac:dyDescent="0.35">
      <c r="A27" s="2" t="s">
        <v>199</v>
      </c>
      <c r="B27" s="2" t="s">
        <v>200</v>
      </c>
    </row>
    <row r="28" spans="1:2" ht="15.5" x14ac:dyDescent="0.35">
      <c r="A28" s="2" t="s">
        <v>201</v>
      </c>
      <c r="B28" s="2" t="s">
        <v>202</v>
      </c>
    </row>
    <row r="29" spans="1:2" ht="15.5" x14ac:dyDescent="0.35">
      <c r="A29" s="2" t="s">
        <v>203</v>
      </c>
      <c r="B29" s="2" t="s">
        <v>204</v>
      </c>
    </row>
    <row r="30" spans="1:2" ht="15.5" x14ac:dyDescent="0.35">
      <c r="A30" s="2" t="s">
        <v>205</v>
      </c>
      <c r="B30" s="2" t="s">
        <v>206</v>
      </c>
    </row>
    <row r="31" spans="1:2" ht="15.5" x14ac:dyDescent="0.35">
      <c r="A31" s="2" t="s">
        <v>207</v>
      </c>
      <c r="B31" s="2" t="s">
        <v>208</v>
      </c>
    </row>
    <row r="32" spans="1:2" ht="15.5" x14ac:dyDescent="0.35">
      <c r="A32" s="2" t="s">
        <v>209</v>
      </c>
      <c r="B32" s="2" t="s">
        <v>210</v>
      </c>
    </row>
    <row r="33" spans="1:2" ht="15.5" x14ac:dyDescent="0.35">
      <c r="A33" s="2" t="s">
        <v>211</v>
      </c>
      <c r="B33" s="2" t="s">
        <v>212</v>
      </c>
    </row>
    <row r="34" spans="1:2" ht="15.5" x14ac:dyDescent="0.35">
      <c r="A34" s="2" t="s">
        <v>213</v>
      </c>
      <c r="B34" s="2" t="s">
        <v>214</v>
      </c>
    </row>
    <row r="35" spans="1:2" ht="15.5" x14ac:dyDescent="0.35">
      <c r="A35" s="2" t="s">
        <v>215</v>
      </c>
      <c r="B35" s="2" t="s">
        <v>216</v>
      </c>
    </row>
    <row r="36" spans="1:2" ht="15.5" x14ac:dyDescent="0.35">
      <c r="A36" s="2" t="s">
        <v>217</v>
      </c>
      <c r="B36" s="2" t="s">
        <v>218</v>
      </c>
    </row>
    <row r="37" spans="1:2" ht="15.5" x14ac:dyDescent="0.35">
      <c r="A37" s="2" t="s">
        <v>219</v>
      </c>
      <c r="B37" s="2" t="s">
        <v>220</v>
      </c>
    </row>
    <row r="38" spans="1:2" ht="15.5" x14ac:dyDescent="0.35">
      <c r="A38" s="2" t="s">
        <v>221</v>
      </c>
      <c r="B38" s="2" t="s">
        <v>222</v>
      </c>
    </row>
    <row r="39" spans="1:2" ht="15.5" x14ac:dyDescent="0.35">
      <c r="A39" s="2" t="s">
        <v>223</v>
      </c>
      <c r="B39" s="2" t="s">
        <v>224</v>
      </c>
    </row>
    <row r="40" spans="1:2" ht="15.5" x14ac:dyDescent="0.35">
      <c r="A40" s="2" t="s">
        <v>225</v>
      </c>
      <c r="B40" s="2" t="s">
        <v>226</v>
      </c>
    </row>
    <row r="41" spans="1:2" ht="15.5" x14ac:dyDescent="0.35">
      <c r="A41" s="2" t="s">
        <v>227</v>
      </c>
      <c r="B41" s="2" t="s">
        <v>228</v>
      </c>
    </row>
    <row r="43" spans="1:2" ht="15.5" x14ac:dyDescent="0.35">
      <c r="A43" s="2" t="s">
        <v>2</v>
      </c>
    </row>
    <row r="44" spans="1:2" ht="15.5" x14ac:dyDescent="0.35">
      <c r="A44" s="2" t="s">
        <v>3</v>
      </c>
    </row>
  </sheetData>
  <sheetProtection algorithmName="SHA-512" hashValue="t3rPZN8y7biOWwkdDHH8tgdrc11Z1Eo4Ssdw2ApbN2ewYenKsRMhp4pKZI946NBKkBkC+soa8XtQKPLaaYNgug==" saltValue="HQqq9ugEWMkyMpnVcYRlxw==" spinCount="100000" sheet="1" objects="1" scenarios="1"/>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122C1-BDFE-4131-B065-C027B11BF539}">
  <dimension ref="A1:C14"/>
  <sheetViews>
    <sheetView topLeftCell="A4" workbookViewId="0">
      <selection activeCell="C11" sqref="C11"/>
    </sheetView>
  </sheetViews>
  <sheetFormatPr defaultRowHeight="14.5" x14ac:dyDescent="0.35"/>
  <cols>
    <col min="1" max="1" width="10" customWidth="1"/>
    <col min="3" max="3" width="113.26953125" customWidth="1"/>
  </cols>
  <sheetData>
    <row r="1" spans="1:3" ht="15.5" x14ac:dyDescent="0.35">
      <c r="A1" s="2" t="s">
        <v>229</v>
      </c>
      <c r="B1" s="2" t="s">
        <v>230</v>
      </c>
      <c r="C1" s="1" t="s">
        <v>231</v>
      </c>
    </row>
    <row r="2" spans="1:3" ht="31" x14ac:dyDescent="0.35">
      <c r="A2" s="3">
        <v>1</v>
      </c>
      <c r="B2" s="4">
        <v>43160</v>
      </c>
      <c r="C2" s="1" t="s">
        <v>232</v>
      </c>
    </row>
    <row r="3" spans="1:3" ht="409.5" x14ac:dyDescent="0.35">
      <c r="A3" s="3">
        <v>2</v>
      </c>
      <c r="B3" s="5">
        <v>44197</v>
      </c>
      <c r="C3" s="1" t="s">
        <v>233</v>
      </c>
    </row>
    <row r="4" spans="1:3" ht="31" x14ac:dyDescent="0.35">
      <c r="A4" s="3">
        <v>3</v>
      </c>
      <c r="B4" s="5">
        <v>44287</v>
      </c>
      <c r="C4" s="1" t="s">
        <v>234</v>
      </c>
    </row>
    <row r="5" spans="1:3" ht="46.5" x14ac:dyDescent="0.35">
      <c r="A5" s="3">
        <v>4</v>
      </c>
      <c r="B5" s="5">
        <v>44805</v>
      </c>
      <c r="C5" s="1" t="s">
        <v>235</v>
      </c>
    </row>
    <row r="6" spans="1:3" ht="46.5" x14ac:dyDescent="0.35">
      <c r="A6" s="3">
        <v>4.0999999999999996</v>
      </c>
      <c r="B6" s="5">
        <v>45192</v>
      </c>
      <c r="C6" s="1" t="s">
        <v>236</v>
      </c>
    </row>
    <row r="7" spans="1:3" ht="15.5" x14ac:dyDescent="0.35">
      <c r="A7" s="3">
        <v>5</v>
      </c>
      <c r="B7" s="5">
        <v>45728</v>
      </c>
      <c r="C7" s="1" t="s">
        <v>237</v>
      </c>
    </row>
    <row r="8" spans="1:3" ht="31" x14ac:dyDescent="0.35">
      <c r="A8" s="3">
        <v>5.0999999999999996</v>
      </c>
      <c r="B8" s="5">
        <v>45925</v>
      </c>
      <c r="C8" s="1" t="s">
        <v>238</v>
      </c>
    </row>
    <row r="9" spans="1:3" ht="15.5" x14ac:dyDescent="0.35">
      <c r="A9" s="3">
        <v>5.2</v>
      </c>
      <c r="B9" s="5">
        <v>46035</v>
      </c>
      <c r="C9" s="1" t="s">
        <v>239</v>
      </c>
    </row>
    <row r="10" spans="1:3" ht="31" x14ac:dyDescent="0.35">
      <c r="A10" s="3">
        <v>5.3</v>
      </c>
      <c r="B10" s="5">
        <v>46056</v>
      </c>
      <c r="C10" s="1" t="s">
        <v>240</v>
      </c>
    </row>
    <row r="11" spans="1:3" ht="46.5" x14ac:dyDescent="0.35">
      <c r="A11" s="3">
        <v>5.4</v>
      </c>
      <c r="B11" s="5">
        <v>46229</v>
      </c>
      <c r="C11" s="1" t="s">
        <v>241</v>
      </c>
    </row>
    <row r="12" spans="1:3" ht="15.5" x14ac:dyDescent="0.35">
      <c r="A12" s="3"/>
      <c r="B12" s="5"/>
      <c r="C12" s="1"/>
    </row>
    <row r="13" spans="1:3" ht="15.5" x14ac:dyDescent="0.35">
      <c r="A13" s="2" t="s">
        <v>2</v>
      </c>
    </row>
    <row r="14" spans="1:3" ht="15.5" x14ac:dyDescent="0.35">
      <c r="A14" s="2" t="s">
        <v>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5"/>
  <sheetViews>
    <sheetView workbookViewId="0">
      <selection activeCell="K9" sqref="K9"/>
    </sheetView>
  </sheetViews>
  <sheetFormatPr defaultRowHeight="14.5" x14ac:dyDescent="0.35"/>
  <cols>
    <col min="1" max="1" width="136.26953125" customWidth="1"/>
  </cols>
  <sheetData>
    <row r="1" spans="1:1" ht="93" x14ac:dyDescent="0.35">
      <c r="A1" s="1" t="s">
        <v>4</v>
      </c>
    </row>
    <row r="2" spans="1:1" ht="15.5" x14ac:dyDescent="0.35">
      <c r="A2" s="2" t="s">
        <v>5</v>
      </c>
    </row>
    <row r="3" spans="1:1" ht="15.5" x14ac:dyDescent="0.35">
      <c r="A3" s="2" t="s">
        <v>6</v>
      </c>
    </row>
    <row r="4" spans="1:1" ht="31" x14ac:dyDescent="0.35">
      <c r="A4" s="1" t="s">
        <v>7</v>
      </c>
    </row>
    <row r="5" spans="1:1" ht="62" x14ac:dyDescent="0.35">
      <c r="A5" s="1" t="s">
        <v>8</v>
      </c>
    </row>
    <row r="6" spans="1:1" ht="62" x14ac:dyDescent="0.35">
      <c r="A6" s="1" t="s">
        <v>9</v>
      </c>
    </row>
    <row r="7" spans="1:1" ht="62" x14ac:dyDescent="0.35">
      <c r="A7" s="1" t="s">
        <v>10</v>
      </c>
    </row>
    <row r="8" spans="1:1" ht="62" x14ac:dyDescent="0.35">
      <c r="A8" s="1" t="s">
        <v>11</v>
      </c>
    </row>
    <row r="9" spans="1:1" ht="62" x14ac:dyDescent="0.35">
      <c r="A9" s="1" t="s">
        <v>12</v>
      </c>
    </row>
    <row r="10" spans="1:1" ht="62" x14ac:dyDescent="0.35">
      <c r="A10" s="1" t="s">
        <v>13</v>
      </c>
    </row>
    <row r="11" spans="1:1" ht="15.5" x14ac:dyDescent="0.35">
      <c r="A11" s="1" t="s">
        <v>14</v>
      </c>
    </row>
    <row r="12" spans="1:1" ht="15.5" x14ac:dyDescent="0.35">
      <c r="A12" s="1" t="s">
        <v>15</v>
      </c>
    </row>
    <row r="14" spans="1:1" ht="15.5" x14ac:dyDescent="0.35">
      <c r="A14" s="2" t="s">
        <v>2</v>
      </c>
    </row>
    <row r="15" spans="1:1" ht="15.5" x14ac:dyDescent="0.35">
      <c r="A15" s="2" t="s">
        <v>3</v>
      </c>
    </row>
  </sheetData>
  <sheetProtection algorithmName="SHA-512" hashValue="rZspC+52BIk8GIjehu2dlqqMZ09B/dAqs+1+uREDQfuWHoRTbKRGh0xlw2iUZnuEtPbDtzUEWZIMyJubk+xacA==" saltValue="jde29fRNQ5x1Y5umnNGhQ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workbookViewId="0">
      <selection activeCell="D18" sqref="D18"/>
    </sheetView>
  </sheetViews>
  <sheetFormatPr defaultRowHeight="14.5" x14ac:dyDescent="0.35"/>
  <cols>
    <col min="1" max="1" width="36" customWidth="1"/>
    <col min="2" max="2" width="13.453125" bestFit="1" customWidth="1"/>
    <col min="3" max="3" width="11.54296875" bestFit="1" customWidth="1"/>
    <col min="4" max="4" width="11.453125" bestFit="1" customWidth="1"/>
    <col min="5" max="5" width="10.54296875" bestFit="1" customWidth="1"/>
    <col min="6" max="6" width="13.54296875" bestFit="1" customWidth="1"/>
    <col min="7" max="7" width="12.7265625" bestFit="1" customWidth="1"/>
  </cols>
  <sheetData>
    <row r="1" spans="1:7" ht="15.5" x14ac:dyDescent="0.35">
      <c r="A1" s="17" t="s">
        <v>16</v>
      </c>
      <c r="B1" s="18" t="s">
        <v>17</v>
      </c>
      <c r="C1" s="18" t="s">
        <v>18</v>
      </c>
      <c r="D1" s="18" t="s">
        <v>19</v>
      </c>
      <c r="E1" s="18" t="s">
        <v>20</v>
      </c>
      <c r="F1" s="18" t="s">
        <v>21</v>
      </c>
      <c r="G1" s="19" t="s">
        <v>22</v>
      </c>
    </row>
    <row r="2" spans="1:7" ht="15.5" x14ac:dyDescent="0.35">
      <c r="A2" s="20">
        <f>Table10[[#This Row],[Govern]]+Table10[[#This Row],[Identify]]+Table10[[#This Row],[Protect]]+Table10[[#This Row],[Detect]]+Table10[[#This Row],[Respond]]+Table10[[#This Row],[Recover]]</f>
        <v>211.5</v>
      </c>
      <c r="B2" s="14">
        <f>'4. Govern'!E6</f>
        <v>34.25</v>
      </c>
      <c r="C2" s="13">
        <f>'5. Identify'!E8</f>
        <v>34.25</v>
      </c>
      <c r="D2" s="14">
        <f>'6. Protect'!E20</f>
        <v>99</v>
      </c>
      <c r="E2" s="13">
        <f>'7. Detect'!E7</f>
        <v>24.5</v>
      </c>
      <c r="F2" s="14">
        <f>'8. Respond'!E5</f>
        <v>10.5</v>
      </c>
      <c r="G2" s="21">
        <f>'9. Recover'!E4</f>
        <v>9</v>
      </c>
    </row>
    <row r="3" spans="1:7" ht="16" thickBot="1" x14ac:dyDescent="0.4">
      <c r="A3" s="22" cm="1">
        <f t="array" ref="A3">Table10[Cybersecurity Maturity Score]/B4</f>
        <v>1</v>
      </c>
      <c r="B3" s="23" cm="1">
        <f t="array" ref="B3">Table10[Govern]/34.25</f>
        <v>1</v>
      </c>
      <c r="C3" s="24" cm="1">
        <f t="array" ref="C3">Table10[Identify]/34.25</f>
        <v>1</v>
      </c>
      <c r="D3" s="23" cm="1">
        <f t="array" ref="D3">Table10[Protect]/99</f>
        <v>1</v>
      </c>
      <c r="E3" s="24" cm="1">
        <f t="array" ref="E3">Table10[Detect]/24.5</f>
        <v>1</v>
      </c>
      <c r="F3" s="23" cm="1">
        <f t="array" ref="F3">Table10[Respond]/10.5</f>
        <v>1</v>
      </c>
      <c r="G3" s="25" cm="1">
        <f t="array" ref="G3">Table10[Recover]/9</f>
        <v>1</v>
      </c>
    </row>
    <row r="4" spans="1:7" ht="15.5" x14ac:dyDescent="0.35">
      <c r="A4" s="27" t="s">
        <v>23</v>
      </c>
      <c r="B4" s="28">
        <v>211.5</v>
      </c>
      <c r="C4" s="6"/>
      <c r="D4" s="6"/>
      <c r="E4" s="6"/>
      <c r="F4" s="6"/>
      <c r="G4" s="6"/>
    </row>
    <row r="5" spans="1:7" ht="15.5" x14ac:dyDescent="0.35">
      <c r="B5" s="6"/>
      <c r="C5" s="6"/>
      <c r="D5" s="6"/>
      <c r="E5" s="6"/>
      <c r="F5" s="6"/>
      <c r="G5" s="6"/>
    </row>
    <row r="6" spans="1:7" ht="15.5" x14ac:dyDescent="0.35">
      <c r="A6" s="8" t="s">
        <v>24</v>
      </c>
      <c r="B6" s="8"/>
      <c r="C6" s="6"/>
      <c r="D6" s="6"/>
      <c r="E6" s="6"/>
      <c r="F6" s="6" t="s">
        <v>25</v>
      </c>
      <c r="G6" s="6"/>
    </row>
    <row r="7" spans="1:7" ht="15.5" x14ac:dyDescent="0.35">
      <c r="A7" s="8" t="s">
        <v>26</v>
      </c>
      <c r="B7" s="8"/>
      <c r="C7" s="6"/>
      <c r="D7" s="6"/>
      <c r="E7" s="6"/>
      <c r="F7" s="6"/>
      <c r="G7" s="6"/>
    </row>
    <row r="8" spans="1:7" ht="15.5" x14ac:dyDescent="0.35">
      <c r="B8" s="8"/>
      <c r="C8" s="6"/>
      <c r="D8" s="6"/>
      <c r="E8" s="6"/>
      <c r="F8" s="6"/>
      <c r="G8" s="6"/>
    </row>
    <row r="9" spans="1:7" ht="15.5" x14ac:dyDescent="0.35">
      <c r="A9" s="8" t="s">
        <v>27</v>
      </c>
      <c r="B9" s="8"/>
      <c r="C9" s="6"/>
      <c r="D9" s="6"/>
      <c r="E9" s="6"/>
      <c r="F9" s="6"/>
      <c r="G9" s="6"/>
    </row>
    <row r="10" spans="1:7" ht="15.5" x14ac:dyDescent="0.35">
      <c r="A10" s="8" t="s">
        <v>28</v>
      </c>
      <c r="B10" s="8"/>
      <c r="C10" s="6"/>
      <c r="D10" s="6"/>
      <c r="E10" s="6"/>
      <c r="F10" s="6"/>
      <c r="G10" s="6"/>
    </row>
    <row r="12" spans="1:7" ht="15.5" x14ac:dyDescent="0.35">
      <c r="A12" s="2" t="s">
        <v>29</v>
      </c>
      <c r="B12" s="2"/>
    </row>
    <row r="13" spans="1:7" ht="15.5" x14ac:dyDescent="0.35">
      <c r="A13" s="2"/>
      <c r="B13" s="2"/>
    </row>
    <row r="14" spans="1:7" ht="15.5" x14ac:dyDescent="0.35">
      <c r="A14" s="2" t="s">
        <v>2</v>
      </c>
      <c r="B14" s="2"/>
    </row>
    <row r="15" spans="1:7" ht="15.5" x14ac:dyDescent="0.35">
      <c r="A15" s="2" t="s">
        <v>3</v>
      </c>
      <c r="B15" s="2"/>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04E45-B602-4C12-B7FB-6C5E4FE4295E}">
  <dimension ref="A1:E9"/>
  <sheetViews>
    <sheetView topLeftCell="A4" workbookViewId="0">
      <selection activeCell="A3" sqref="A3"/>
    </sheetView>
  </sheetViews>
  <sheetFormatPr defaultRowHeight="14.5" x14ac:dyDescent="0.35"/>
  <cols>
    <col min="1" max="1" width="67.81640625" customWidth="1"/>
    <col min="2" max="2" width="38.1796875" customWidth="1"/>
    <col min="3" max="3" width="66.1796875" customWidth="1"/>
    <col min="4" max="4" width="22.54296875" bestFit="1" customWidth="1"/>
    <col min="5" max="5" width="10" bestFit="1" customWidth="1"/>
  </cols>
  <sheetData>
    <row r="1" spans="1:5" ht="16" thickBot="1" x14ac:dyDescent="0.4">
      <c r="A1" s="2" t="s">
        <v>30</v>
      </c>
      <c r="B1" s="2" t="s">
        <v>31</v>
      </c>
      <c r="C1" s="2" t="s">
        <v>32</v>
      </c>
      <c r="D1" s="2" t="s">
        <v>33</v>
      </c>
      <c r="E1" s="2" t="s">
        <v>34</v>
      </c>
    </row>
    <row r="2" spans="1:5" ht="325.5" x14ac:dyDescent="0.35">
      <c r="A2" s="1" t="s">
        <v>35</v>
      </c>
      <c r="B2" s="1" t="s">
        <v>36</v>
      </c>
      <c r="C2" s="1" t="s">
        <v>37</v>
      </c>
      <c r="D2" s="9" t="s">
        <v>38</v>
      </c>
      <c r="E2" s="10">
        <v>9.25</v>
      </c>
    </row>
    <row r="3" spans="1:5" ht="325.5" x14ac:dyDescent="0.35">
      <c r="A3" s="1" t="s">
        <v>39</v>
      </c>
      <c r="B3" s="32" t="s">
        <v>40</v>
      </c>
      <c r="C3" s="35" t="s">
        <v>41</v>
      </c>
      <c r="D3" s="1" t="s">
        <v>42</v>
      </c>
      <c r="E3" s="7">
        <v>10.5</v>
      </c>
    </row>
    <row r="4" spans="1:5" ht="409.5" x14ac:dyDescent="0.35">
      <c r="A4" s="1" t="s">
        <v>39</v>
      </c>
      <c r="B4" s="32" t="s">
        <v>43</v>
      </c>
      <c r="C4" s="32" t="s">
        <v>44</v>
      </c>
      <c r="D4" s="15" t="s">
        <v>42</v>
      </c>
      <c r="E4" s="16">
        <v>8.5</v>
      </c>
    </row>
    <row r="5" spans="1:5" ht="263.5" x14ac:dyDescent="0.35">
      <c r="A5" s="26" t="s">
        <v>45</v>
      </c>
      <c r="B5" s="33" t="s">
        <v>46</v>
      </c>
      <c r="C5" s="32" t="s">
        <v>47</v>
      </c>
      <c r="D5" s="1" t="s">
        <v>42</v>
      </c>
      <c r="E5" s="7">
        <v>6</v>
      </c>
    </row>
    <row r="6" spans="1:5" ht="16" thickBot="1" x14ac:dyDescent="0.4">
      <c r="A6" s="1"/>
      <c r="B6" s="1"/>
      <c r="C6" s="1"/>
      <c r="D6" s="11" t="s">
        <v>48</v>
      </c>
      <c r="E6" s="7">
        <f>SUM(E2:E5)</f>
        <v>34.25</v>
      </c>
    </row>
    <row r="8" spans="1:5" ht="15.5" x14ac:dyDescent="0.35">
      <c r="A8" s="2" t="s">
        <v>2</v>
      </c>
    </row>
    <row r="9" spans="1:5" ht="15.5" x14ac:dyDescent="0.35">
      <c r="A9" s="2" t="s">
        <v>3</v>
      </c>
    </row>
  </sheetData>
  <protectedRanges>
    <protectedRange sqref="E2:E5" name="Range1"/>
  </protectedRanges>
  <dataValidations count="4">
    <dataValidation type="custom" showInputMessage="1" showErrorMessage="1" errorTitle="Score out of range!" promptTitle="Score?" prompt="Input assigned score from range 0-9.25." sqref="E2" xr:uid="{A33D5FF7-7A87-4DAA-B0A8-96D4FF8BE2C8}">
      <formula1>AND(E2 &gt;-0.999, E2&lt;9.26)</formula1>
    </dataValidation>
    <dataValidation type="custom" allowBlank="1" showInputMessage="1" showErrorMessage="1" errorTitle="Score out of range!" promptTitle="Score?" prompt="Input assigned score from range 0-10.5." sqref="E3" xr:uid="{217EF521-2EF5-4C1B-BB10-9619E9886B93}">
      <formula1>AND(E3 &gt;-0.999, E3&lt;10.6)</formula1>
    </dataValidation>
    <dataValidation type="custom" allowBlank="1" showInputMessage="1" showErrorMessage="1" errorTitle="Score out of range!" promptTitle="Score?" prompt="Input assigned score from range 0-8.5." sqref="E4" xr:uid="{2395C044-0E7D-4460-B2B4-180692909E24}">
      <formula1>AND(E4&gt;-0.999, E4&lt;8.6)</formula1>
    </dataValidation>
    <dataValidation type="custom" allowBlank="1" showInputMessage="1" showErrorMessage="1" errorTitle="Score out of range!" promptTitle="Score?" prompt="Input assigned score from range 0-6." sqref="E5" xr:uid="{6890E336-BD5D-4E6A-95F0-88E50127F2B6}">
      <formula1>AND(E5&gt;-0.999, E5&lt;6.1)</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BA667-0B8B-4117-B121-D70AB9348C57}">
  <dimension ref="A1:F11"/>
  <sheetViews>
    <sheetView workbookViewId="0">
      <selection activeCell="E2" sqref="E2"/>
    </sheetView>
  </sheetViews>
  <sheetFormatPr defaultRowHeight="14.5" x14ac:dyDescent="0.35"/>
  <cols>
    <col min="1" max="1" width="67.81640625" customWidth="1"/>
    <col min="2" max="2" width="38.1796875" customWidth="1"/>
    <col min="3" max="3" width="55.1796875" bestFit="1" customWidth="1"/>
    <col min="4" max="4" width="22.54296875" bestFit="1" customWidth="1"/>
    <col min="5" max="5" width="10" bestFit="1" customWidth="1"/>
    <col min="6" max="6" width="22.26953125" customWidth="1"/>
  </cols>
  <sheetData>
    <row r="1" spans="1:6" ht="16" thickBot="1" x14ac:dyDescent="0.4">
      <c r="A1" s="2" t="s">
        <v>30</v>
      </c>
      <c r="B1" s="2" t="s">
        <v>31</v>
      </c>
      <c r="C1" s="2" t="s">
        <v>32</v>
      </c>
      <c r="D1" s="2" t="s">
        <v>33</v>
      </c>
      <c r="E1" s="2" t="s">
        <v>34</v>
      </c>
      <c r="F1" s="2" t="s">
        <v>49</v>
      </c>
    </row>
    <row r="2" spans="1:6" ht="248" x14ac:dyDescent="0.35">
      <c r="A2" s="1" t="s">
        <v>50</v>
      </c>
      <c r="B2" s="32" t="s">
        <v>51</v>
      </c>
      <c r="C2" s="32" t="s">
        <v>52</v>
      </c>
      <c r="D2" s="9" t="s">
        <v>42</v>
      </c>
      <c r="E2" s="10">
        <v>9</v>
      </c>
      <c r="F2" s="30" t="s">
        <v>53</v>
      </c>
    </row>
    <row r="3" spans="1:6" ht="279" x14ac:dyDescent="0.35">
      <c r="A3" s="1" t="s">
        <v>50</v>
      </c>
      <c r="B3" s="32" t="s">
        <v>54</v>
      </c>
      <c r="C3" s="32" t="s">
        <v>55</v>
      </c>
      <c r="D3" s="1" t="s">
        <v>42</v>
      </c>
      <c r="E3" s="7">
        <v>8</v>
      </c>
      <c r="F3" s="1"/>
    </row>
    <row r="4" spans="1:6" ht="77.5" x14ac:dyDescent="0.35">
      <c r="A4" s="1" t="s">
        <v>56</v>
      </c>
      <c r="B4" s="32" t="s">
        <v>57</v>
      </c>
      <c r="C4" s="32" t="s">
        <v>58</v>
      </c>
      <c r="D4" s="1" t="s">
        <v>38</v>
      </c>
      <c r="E4" s="7">
        <v>3</v>
      </c>
      <c r="F4" s="1"/>
    </row>
    <row r="5" spans="1:6" ht="75.75" customHeight="1" x14ac:dyDescent="0.35">
      <c r="A5" s="1" t="s">
        <v>59</v>
      </c>
      <c r="B5" s="32" t="s">
        <v>60</v>
      </c>
      <c r="C5" s="32" t="s">
        <v>61</v>
      </c>
      <c r="D5" s="1" t="s">
        <v>42</v>
      </c>
      <c r="E5" s="7">
        <v>1.5</v>
      </c>
      <c r="F5" s="1"/>
    </row>
    <row r="6" spans="1:6" ht="263.5" x14ac:dyDescent="0.35">
      <c r="A6" s="1" t="s">
        <v>59</v>
      </c>
      <c r="B6" s="32" t="s">
        <v>62</v>
      </c>
      <c r="C6" s="32" t="s">
        <v>63</v>
      </c>
      <c r="D6" s="1" t="s">
        <v>42</v>
      </c>
      <c r="E6" s="7">
        <v>3.25</v>
      </c>
      <c r="F6" s="1"/>
    </row>
    <row r="7" spans="1:6" ht="279" x14ac:dyDescent="0.35">
      <c r="A7" s="1" t="s">
        <v>64</v>
      </c>
      <c r="B7" s="32" t="s">
        <v>65</v>
      </c>
      <c r="C7" s="32" t="s">
        <v>66</v>
      </c>
      <c r="D7" s="1" t="s">
        <v>42</v>
      </c>
      <c r="E7" s="7">
        <v>9.5</v>
      </c>
      <c r="F7" s="30" t="s">
        <v>67</v>
      </c>
    </row>
    <row r="8" spans="1:6" ht="16" thickBot="1" x14ac:dyDescent="0.4">
      <c r="A8" s="1"/>
      <c r="B8" s="1"/>
      <c r="C8" s="1"/>
      <c r="D8" s="11" t="s">
        <v>48</v>
      </c>
      <c r="E8" s="7">
        <f>SUM(E2:E7)</f>
        <v>34.25</v>
      </c>
      <c r="F8" s="1"/>
    </row>
    <row r="10" spans="1:6" ht="15.5" x14ac:dyDescent="0.35">
      <c r="A10" s="2" t="s">
        <v>2</v>
      </c>
    </row>
    <row r="11" spans="1:6" ht="15.5" x14ac:dyDescent="0.35">
      <c r="A11" s="2" t="s">
        <v>3</v>
      </c>
    </row>
  </sheetData>
  <protectedRanges>
    <protectedRange sqref="E2:E7" name="Range1"/>
  </protectedRanges>
  <phoneticPr fontId="9" type="noConversion"/>
  <dataValidations count="6">
    <dataValidation type="custom" allowBlank="1" showInputMessage="1" showErrorMessage="1" errorTitle="Score out of range!" promptTitle="Score?" prompt="Input assigned score from range 0-9." sqref="E2" xr:uid="{5596E4CB-07F2-489A-8ADE-2F66A668AC76}">
      <formula1>AND(E2 &gt;-0.999, E2&lt;9.1)</formula1>
    </dataValidation>
    <dataValidation type="custom" allowBlank="1" showInputMessage="1" showErrorMessage="1" errorTitle="Score out of range!" promptTitle="Score?" prompt="Input assigned score from range 0-8." sqref="E3" xr:uid="{51C47FDE-FEA2-4ECA-9A9D-25704CB3A8ED}">
      <formula1>AND(E3 &gt;-0.999, E3&lt;8.1)</formula1>
    </dataValidation>
    <dataValidation type="custom" allowBlank="1" showInputMessage="1" showErrorMessage="1" errorTitle="Score out of range!" promptTitle="Score?" prompt="Input assigned score from range 0-3." sqref="E4" xr:uid="{1C4ABB75-F93E-4367-A9BF-D74371E0781F}">
      <formula1>AND(E4 &gt;-0.999, E4&lt;3.1)</formula1>
    </dataValidation>
    <dataValidation type="custom" allowBlank="1" showInputMessage="1" showErrorMessage="1" errorTitle="Score out of range!" promptTitle="Score?" prompt="Input assigned score from range 0-1.5." sqref="E5" xr:uid="{7972722F-4FF5-42B8-A363-56B846C0411B}">
      <formula1>AND(E5 &gt;-0.999, E5&lt;1.6)</formula1>
    </dataValidation>
    <dataValidation type="custom" allowBlank="1" showInputMessage="1" showErrorMessage="1" errorTitle="Score out of range!" promptTitle="Score?" prompt="Input assigned score from range 0-3.25." sqref="E6" xr:uid="{4A0BC054-66F2-474D-AC55-D15F4638740B}">
      <formula1>AND(E6 &gt;-0.999, E6&lt;3.26)</formula1>
    </dataValidation>
    <dataValidation type="custom" allowBlank="1" showInputMessage="1" showErrorMessage="1" errorTitle="Score out of range!" promptTitle="Score?" prompt="Input assigned score from range 0-9.5." sqref="E7" xr:uid="{B3B5AE00-558E-4CAF-9105-2DF721CDA782}">
      <formula1>AND(E7 &gt;-0.999, E7&lt;9.51)</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06EAE-8906-4F9F-AEED-DB67232158D6}">
  <dimension ref="A1:F23"/>
  <sheetViews>
    <sheetView tabSelected="1" topLeftCell="A5" workbookViewId="0">
      <selection activeCell="C5" sqref="C5"/>
    </sheetView>
  </sheetViews>
  <sheetFormatPr defaultRowHeight="14.5" x14ac:dyDescent="0.35"/>
  <cols>
    <col min="1" max="1" width="67.81640625" customWidth="1"/>
    <col min="2" max="2" width="37" bestFit="1" customWidth="1"/>
    <col min="3" max="3" width="110" customWidth="1"/>
    <col min="4" max="4" width="22.54296875" bestFit="1" customWidth="1"/>
    <col min="5" max="5" width="10" bestFit="1" customWidth="1"/>
    <col min="6" max="6" width="35.7265625" customWidth="1"/>
  </cols>
  <sheetData>
    <row r="1" spans="1:6" ht="16" thickBot="1" x14ac:dyDescent="0.4">
      <c r="A1" s="2" t="s">
        <v>30</v>
      </c>
      <c r="B1" s="2" t="s">
        <v>31</v>
      </c>
      <c r="C1" s="2" t="s">
        <v>32</v>
      </c>
      <c r="D1" s="2" t="s">
        <v>33</v>
      </c>
      <c r="E1" s="2" t="s">
        <v>34</v>
      </c>
      <c r="F1" s="2" t="s">
        <v>49</v>
      </c>
    </row>
    <row r="2" spans="1:6" ht="139.5" x14ac:dyDescent="0.35">
      <c r="A2" s="1" t="s">
        <v>68</v>
      </c>
      <c r="B2" s="32" t="s">
        <v>69</v>
      </c>
      <c r="C2" s="32" t="s">
        <v>70</v>
      </c>
      <c r="D2" s="9" t="s">
        <v>42</v>
      </c>
      <c r="E2" s="10">
        <v>3</v>
      </c>
      <c r="F2" s="29"/>
    </row>
    <row r="3" spans="1:6" ht="77.5" x14ac:dyDescent="0.35">
      <c r="A3" s="1" t="s">
        <v>68</v>
      </c>
      <c r="B3" s="32" t="s">
        <v>71</v>
      </c>
      <c r="C3" s="32" t="s">
        <v>72</v>
      </c>
      <c r="D3" s="1" t="s">
        <v>73</v>
      </c>
      <c r="E3" s="7">
        <v>3</v>
      </c>
      <c r="F3" s="29"/>
    </row>
    <row r="4" spans="1:6" ht="93" x14ac:dyDescent="0.35">
      <c r="A4" s="1" t="s">
        <v>68</v>
      </c>
      <c r="B4" s="32" t="s">
        <v>74</v>
      </c>
      <c r="C4" s="32" t="s">
        <v>75</v>
      </c>
      <c r="D4" s="15" t="s">
        <v>42</v>
      </c>
      <c r="E4" s="16">
        <v>1</v>
      </c>
      <c r="F4" s="29"/>
    </row>
    <row r="5" spans="1:6" ht="409.5" x14ac:dyDescent="0.35">
      <c r="A5" s="1" t="s">
        <v>68</v>
      </c>
      <c r="B5" s="32" t="s">
        <v>76</v>
      </c>
      <c r="C5" s="32" t="s">
        <v>77</v>
      </c>
      <c r="D5" s="1" t="s">
        <v>73</v>
      </c>
      <c r="E5" s="7">
        <v>15</v>
      </c>
      <c r="F5" s="29"/>
    </row>
    <row r="6" spans="1:6" ht="155.5" thickBot="1" x14ac:dyDescent="0.4">
      <c r="A6" s="1" t="s">
        <v>68</v>
      </c>
      <c r="B6" s="32" t="s">
        <v>78</v>
      </c>
      <c r="C6" s="32" t="s">
        <v>79</v>
      </c>
      <c r="D6" s="15" t="s">
        <v>42</v>
      </c>
      <c r="E6" s="16">
        <v>4</v>
      </c>
      <c r="F6" s="29"/>
    </row>
    <row r="7" spans="1:6" ht="218.25" customHeight="1" thickBot="1" x14ac:dyDescent="0.4">
      <c r="A7" s="1" t="s">
        <v>80</v>
      </c>
      <c r="B7" s="32" t="s">
        <v>81</v>
      </c>
      <c r="C7" s="32" t="s">
        <v>82</v>
      </c>
      <c r="D7" s="1" t="s">
        <v>42</v>
      </c>
      <c r="E7" s="7">
        <v>9</v>
      </c>
      <c r="F7" s="30" t="s">
        <v>83</v>
      </c>
    </row>
    <row r="8" spans="1:6" ht="77.5" x14ac:dyDescent="0.35">
      <c r="A8" s="1" t="s">
        <v>80</v>
      </c>
      <c r="B8" s="1" t="s">
        <v>84</v>
      </c>
      <c r="C8" s="32" t="s">
        <v>85</v>
      </c>
      <c r="D8" s="15" t="s">
        <v>73</v>
      </c>
      <c r="E8" s="16">
        <v>3</v>
      </c>
      <c r="F8" s="30" t="s">
        <v>86</v>
      </c>
    </row>
    <row r="9" spans="1:6" ht="139.5" x14ac:dyDescent="0.35">
      <c r="A9" s="1" t="s">
        <v>80</v>
      </c>
      <c r="B9" s="32" t="s">
        <v>87</v>
      </c>
      <c r="C9" s="32" t="s">
        <v>88</v>
      </c>
      <c r="D9" s="1" t="s">
        <v>42</v>
      </c>
      <c r="E9" s="7">
        <v>6</v>
      </c>
      <c r="F9" s="30" t="s">
        <v>83</v>
      </c>
    </row>
    <row r="10" spans="1:6" ht="263.5" x14ac:dyDescent="0.35">
      <c r="A10" s="1" t="s">
        <v>89</v>
      </c>
      <c r="B10" s="32" t="s">
        <v>90</v>
      </c>
      <c r="C10" s="32" t="s">
        <v>91</v>
      </c>
      <c r="D10" s="15" t="s">
        <v>42</v>
      </c>
      <c r="E10" s="16">
        <v>10.5</v>
      </c>
      <c r="F10" s="29"/>
    </row>
    <row r="11" spans="1:6" ht="108.5" x14ac:dyDescent="0.35">
      <c r="A11" s="1" t="s">
        <v>89</v>
      </c>
      <c r="B11" s="1" t="s">
        <v>92</v>
      </c>
      <c r="C11" s="32" t="s">
        <v>93</v>
      </c>
      <c r="D11" s="1" t="s">
        <v>73</v>
      </c>
      <c r="E11" s="7">
        <v>6</v>
      </c>
      <c r="F11" s="29"/>
    </row>
    <row r="12" spans="1:6" ht="46.5" x14ac:dyDescent="0.35">
      <c r="A12" s="1" t="s">
        <v>89</v>
      </c>
      <c r="B12" s="32" t="s">
        <v>94</v>
      </c>
      <c r="C12" s="32" t="s">
        <v>95</v>
      </c>
      <c r="D12" s="15" t="s">
        <v>42</v>
      </c>
      <c r="E12" s="16">
        <v>0.5</v>
      </c>
      <c r="F12" s="29"/>
    </row>
    <row r="13" spans="1:6" ht="124" x14ac:dyDescent="0.35">
      <c r="A13" s="1" t="s">
        <v>89</v>
      </c>
      <c r="B13" s="1" t="s">
        <v>96</v>
      </c>
      <c r="C13" s="32" t="s">
        <v>97</v>
      </c>
      <c r="D13" s="1" t="s">
        <v>73</v>
      </c>
      <c r="E13" s="7">
        <v>9</v>
      </c>
      <c r="F13" s="29"/>
    </row>
    <row r="14" spans="1:6" ht="77.5" x14ac:dyDescent="0.35">
      <c r="A14" s="1" t="s">
        <v>98</v>
      </c>
      <c r="B14" s="32" t="s">
        <v>99</v>
      </c>
      <c r="C14" s="32" t="s">
        <v>100</v>
      </c>
      <c r="D14" s="15" t="s">
        <v>42</v>
      </c>
      <c r="E14" s="16">
        <v>6</v>
      </c>
      <c r="F14" s="29"/>
    </row>
    <row r="15" spans="1:6" ht="139.5" x14ac:dyDescent="0.35">
      <c r="A15" s="1" t="s">
        <v>98</v>
      </c>
      <c r="B15" s="1" t="s">
        <v>101</v>
      </c>
      <c r="C15" s="32" t="s">
        <v>102</v>
      </c>
      <c r="D15" s="1" t="s">
        <v>73</v>
      </c>
      <c r="E15" s="7">
        <v>9</v>
      </c>
      <c r="F15" s="30" t="s">
        <v>103</v>
      </c>
    </row>
    <row r="16" spans="1:6" ht="170.5" x14ac:dyDescent="0.35">
      <c r="A16" s="1" t="s">
        <v>98</v>
      </c>
      <c r="B16" s="32" t="s">
        <v>104</v>
      </c>
      <c r="C16" s="32" t="s">
        <v>105</v>
      </c>
      <c r="D16" s="15" t="s">
        <v>42</v>
      </c>
      <c r="E16" s="16">
        <v>4</v>
      </c>
      <c r="F16" s="29"/>
    </row>
    <row r="17" spans="1:6" ht="77.5" x14ac:dyDescent="0.35">
      <c r="A17" s="1" t="s">
        <v>106</v>
      </c>
      <c r="B17" s="32" t="s">
        <v>107</v>
      </c>
      <c r="C17" s="32" t="s">
        <v>108</v>
      </c>
      <c r="D17" s="1" t="s">
        <v>42</v>
      </c>
      <c r="E17" s="7">
        <v>1</v>
      </c>
      <c r="F17" s="29"/>
    </row>
    <row r="18" spans="1:6" ht="77.5" x14ac:dyDescent="0.35">
      <c r="A18" s="1" t="s">
        <v>106</v>
      </c>
      <c r="B18" s="1" t="s">
        <v>109</v>
      </c>
      <c r="C18" s="32" t="s">
        <v>110</v>
      </c>
      <c r="D18" s="15" t="s">
        <v>73</v>
      </c>
      <c r="E18" s="16">
        <v>3</v>
      </c>
      <c r="F18" s="30" t="s">
        <v>111</v>
      </c>
    </row>
    <row r="19" spans="1:6" ht="139.5" x14ac:dyDescent="0.35">
      <c r="A19" s="1" t="s">
        <v>106</v>
      </c>
      <c r="B19" s="1" t="s">
        <v>112</v>
      </c>
      <c r="C19" s="32" t="s">
        <v>113</v>
      </c>
      <c r="D19" s="1" t="s">
        <v>73</v>
      </c>
      <c r="E19" s="7">
        <v>6</v>
      </c>
      <c r="F19" s="34" t="s">
        <v>114</v>
      </c>
    </row>
    <row r="20" spans="1:6" ht="16" thickBot="1" x14ac:dyDescent="0.4">
      <c r="A20" s="1"/>
      <c r="B20" s="1"/>
      <c r="C20" s="1"/>
      <c r="D20" s="11" t="s">
        <v>115</v>
      </c>
      <c r="E20" s="7">
        <f>SUM(E2:E19)</f>
        <v>99</v>
      </c>
      <c r="F20" s="29"/>
    </row>
    <row r="22" spans="1:6" ht="15.5" x14ac:dyDescent="0.35">
      <c r="A22" s="2" t="s">
        <v>2</v>
      </c>
    </row>
    <row r="23" spans="1:6" ht="15.5" x14ac:dyDescent="0.35">
      <c r="A23" s="2" t="s">
        <v>3</v>
      </c>
    </row>
  </sheetData>
  <protectedRanges>
    <protectedRange sqref="E2:E19" name="Range1"/>
  </protectedRanges>
  <dataValidations count="15">
    <dataValidation type="custom" allowBlank="1" showInputMessage="1" showErrorMessage="1" errorTitle="Score out of range!" promptTitle="Score?" prompt="Input assigned score from range 0-3." sqref="E8 E2:E3" xr:uid="{66CC27CB-E2D9-4253-90B1-C7BC23D0E97C}">
      <formula1>AND(E2 &gt;-0.999, E2&lt;3.1)</formula1>
    </dataValidation>
    <dataValidation type="custom" allowBlank="1" showInputMessage="1" showErrorMessage="1" errorTitle="Score out of range!" promptTitle="Score?" prompt="Input assigned score from range 0-1." sqref="E4" xr:uid="{31A4A127-5825-40E5-8056-DEA734A9B50B}">
      <formula1>AND(E4 &gt;-0.999, E4&lt;1.1)</formula1>
    </dataValidation>
    <dataValidation type="custom" allowBlank="1" showInputMessage="1" showErrorMessage="1" errorTitle="Score out of range!" promptTitle="Score?" prompt="Input assigned score from range 0-15." sqref="E5" xr:uid="{69BD3C1C-05D3-4910-BEF4-10B9D6F8204D}">
      <formula1>AND(E5 &gt;-0.999, E5&lt;15.1)</formula1>
    </dataValidation>
    <dataValidation type="custom" allowBlank="1" showInputMessage="1" showErrorMessage="1" errorTitle="Score out of range!" promptTitle="Score?" prompt="Input assigned score from range 0-4." sqref="E6" xr:uid="{60E82FE1-9921-45A1-8B74-CAC3ABBF0731}">
      <formula1>AND(E6 &gt;-0.999, E6&lt;4.1)</formula1>
    </dataValidation>
    <dataValidation type="custom" allowBlank="1" showInputMessage="1" showErrorMessage="1" errorTitle="Score out of range!" promptTitle="Score?" prompt="Input assigned score from range 0-9." sqref="E7" xr:uid="{B7136DA5-44FE-46EC-AAA9-243F37A41F21}">
      <formula1>AND(E7 &gt;-0.999, E7&lt;9.1)</formula1>
    </dataValidation>
    <dataValidation type="custom" allowBlank="1" showInputMessage="1" showErrorMessage="1" errorTitle="Score out of range!" promptTitle="Score?" prompt="Input assigned score from range 0-9." sqref="E14" xr:uid="{FC0261CE-05CC-45B6-BD22-7DAA519E1A4A}">
      <formula1>AND(E14&gt;-0.999, E14&lt;6.1)</formula1>
    </dataValidation>
    <dataValidation type="custom" allowBlank="1" showInputMessage="1" showErrorMessage="1" errorTitle="Score out of range!" promptTitle="Score?" prompt="Input assigned score from range 0-10.5." sqref="E10" xr:uid="{786EC5E2-AE47-49D8-A778-E97E74D91B74}">
      <formula1>AND(E10&gt;-0.999, E10&lt;10.6)</formula1>
    </dataValidation>
    <dataValidation type="custom" allowBlank="1" showInputMessage="1" showErrorMessage="1" errorTitle="Score out of range!" promptTitle="Score?" prompt="Input assigned score from range 0-0.5." sqref="E12" xr:uid="{01173306-D20F-41B4-B8C0-3E26084636B7}">
      <formula1>AND(E12&gt;-0.999, E12&lt;0.6)</formula1>
    </dataValidation>
    <dataValidation type="custom" allowBlank="1" showInputMessage="1" showErrorMessage="1" errorTitle="Score out of range!" promptTitle="Score?" prompt="Input assigned score from range 0-12." sqref="E13" xr:uid="{E1DB66BC-674E-4E14-B4E2-8DBFCF9A61F9}">
      <formula1>AND(E13&gt;-0.999, E13&lt;12.1)</formula1>
    </dataValidation>
    <dataValidation type="custom" allowBlank="1" showInputMessage="1" showErrorMessage="1" errorTitle="Score out of range!" sqref="E15" xr:uid="{AAF211ED-90FC-401F-A932-A22B102364C4}">
      <formula1>AND(E15&gt;-0.999, E15&lt;9.1)</formula1>
    </dataValidation>
    <dataValidation type="custom" allowBlank="1" showInputMessage="1" showErrorMessage="1" errorTitle="Score out of range!" promptTitle="Score?" prompt="Input assigned score from range 0-4." sqref="E16" xr:uid="{FDB1BBCD-EC39-4511-B661-8E4292DFB3AB}">
      <formula1>AND(E16&gt;-0.999, E16&lt;4.1)</formula1>
    </dataValidation>
    <dataValidation type="custom" allowBlank="1" showInputMessage="1" showErrorMessage="1" errorTitle="Score out of range!" promptTitle="Score?" prompt="Input assigned score from range 0-1." sqref="E17" xr:uid="{F70A0757-F7E4-4B26-A17D-0CD8B89ABF0F}">
      <formula1>AND(E17&gt;-0.999, E17&lt;1.1)</formula1>
    </dataValidation>
    <dataValidation type="custom" allowBlank="1" showInputMessage="1" showErrorMessage="1" errorTitle="Score out of range!" promptTitle="Score?" prompt="Input assigned score from range 0-3." sqref="E18" xr:uid="{DB6EFFDB-F3CD-4589-A428-2F1FE611DF64}">
      <formula1>AND(E18&gt;-0.999, E18&lt;3.1)</formula1>
    </dataValidation>
    <dataValidation type="custom" allowBlank="1" showInputMessage="1" showErrorMessage="1" errorTitle="Score out of range!" promptTitle="Score?" prompt="Input assigned score from range 0-6." sqref="E19" xr:uid="{CEF30E00-C139-4CF7-B56A-F276CF9F496F}">
      <formula1>AND(E19&gt;-0.999, E18&lt;6.1)</formula1>
    </dataValidation>
    <dataValidation type="custom" allowBlank="1" showInputMessage="1" showErrorMessage="1" errorTitle="Score out of range!" promptTitle="Score?" prompt="Input assigned score from range 0-6." sqref="E9 E11" xr:uid="{2DAF7843-E5CB-44AD-8B4D-A05505F13900}">
      <formula1>AND(E9&gt;-0.999, E9&lt;6.1)</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A6BC-1ECF-40F2-8E26-5E32C45239DD}">
  <dimension ref="A1:F10"/>
  <sheetViews>
    <sheetView workbookViewId="0">
      <selection activeCell="E2" sqref="E2"/>
    </sheetView>
  </sheetViews>
  <sheetFormatPr defaultRowHeight="14.5" x14ac:dyDescent="0.35"/>
  <cols>
    <col min="1" max="1" width="67.81640625" customWidth="1"/>
    <col min="2" max="2" width="38.1796875" customWidth="1"/>
    <col min="3" max="3" width="68" customWidth="1"/>
    <col min="4" max="4" width="22.54296875" bestFit="1" customWidth="1"/>
    <col min="5" max="5" width="10" bestFit="1" customWidth="1"/>
    <col min="6" max="6" width="34.54296875" customWidth="1"/>
  </cols>
  <sheetData>
    <row r="1" spans="1:6" ht="16" thickBot="1" x14ac:dyDescent="0.4">
      <c r="A1" s="2" t="s">
        <v>30</v>
      </c>
      <c r="B1" s="2" t="s">
        <v>31</v>
      </c>
      <c r="C1" s="2" t="s">
        <v>32</v>
      </c>
      <c r="D1" s="2" t="s">
        <v>33</v>
      </c>
      <c r="E1" s="2" t="s">
        <v>34</v>
      </c>
      <c r="F1" s="31" t="s">
        <v>49</v>
      </c>
    </row>
    <row r="2" spans="1:6" ht="279" x14ac:dyDescent="0.35">
      <c r="A2" s="1" t="s">
        <v>116</v>
      </c>
      <c r="B2" s="32" t="s">
        <v>117</v>
      </c>
      <c r="C2" s="32" t="s">
        <v>118</v>
      </c>
      <c r="D2" s="1" t="s">
        <v>42</v>
      </c>
      <c r="E2" s="10">
        <v>6</v>
      </c>
      <c r="F2" s="1"/>
    </row>
    <row r="3" spans="1:6" ht="139.5" x14ac:dyDescent="0.35">
      <c r="A3" s="1" t="s">
        <v>116</v>
      </c>
      <c r="B3" s="32" t="s">
        <v>119</v>
      </c>
      <c r="C3" s="32" t="s">
        <v>120</v>
      </c>
      <c r="D3" s="1" t="s">
        <v>42</v>
      </c>
      <c r="E3" s="7">
        <v>3.5</v>
      </c>
      <c r="F3" s="1"/>
    </row>
    <row r="4" spans="1:6" ht="387.5" x14ac:dyDescent="0.35">
      <c r="A4" s="1" t="s">
        <v>121</v>
      </c>
      <c r="B4" s="32" t="s">
        <v>122</v>
      </c>
      <c r="C4" s="32" t="s">
        <v>123</v>
      </c>
      <c r="D4" s="1" t="s">
        <v>124</v>
      </c>
      <c r="E4" s="7">
        <v>6</v>
      </c>
      <c r="F4" s="1"/>
    </row>
    <row r="5" spans="1:6" ht="84" customHeight="1" x14ac:dyDescent="0.35">
      <c r="A5" s="1" t="s">
        <v>121</v>
      </c>
      <c r="B5" s="32" t="s">
        <v>125</v>
      </c>
      <c r="C5" s="32" t="s">
        <v>126</v>
      </c>
      <c r="D5" s="1" t="s">
        <v>73</v>
      </c>
      <c r="E5" s="7">
        <v>3</v>
      </c>
      <c r="F5" s="1"/>
    </row>
    <row r="6" spans="1:6" ht="224.25" customHeight="1" x14ac:dyDescent="0.35">
      <c r="A6" s="1" t="s">
        <v>121</v>
      </c>
      <c r="B6" s="32" t="s">
        <v>127</v>
      </c>
      <c r="C6" s="32" t="s">
        <v>128</v>
      </c>
      <c r="D6" s="1" t="s">
        <v>73</v>
      </c>
      <c r="E6" s="7">
        <v>6</v>
      </c>
      <c r="F6" s="30" t="s">
        <v>129</v>
      </c>
    </row>
    <row r="7" spans="1:6" ht="16" thickBot="1" x14ac:dyDescent="0.4">
      <c r="A7" s="1"/>
      <c r="B7" s="1"/>
      <c r="C7" s="1"/>
      <c r="D7" s="12" t="s">
        <v>130</v>
      </c>
      <c r="E7" s="7">
        <f>SUM(E2:E6)</f>
        <v>24.5</v>
      </c>
      <c r="F7" s="1"/>
    </row>
    <row r="9" spans="1:6" ht="15.5" x14ac:dyDescent="0.35">
      <c r="A9" s="2" t="s">
        <v>2</v>
      </c>
    </row>
    <row r="10" spans="1:6" ht="15.5" x14ac:dyDescent="0.35">
      <c r="A10" s="2" t="s">
        <v>3</v>
      </c>
    </row>
  </sheetData>
  <protectedRanges>
    <protectedRange sqref="E2:E6" name="Range1"/>
  </protectedRanges>
  <dataValidations count="3">
    <dataValidation type="custom" allowBlank="1" showInputMessage="1" showErrorMessage="1" errorTitle="Score out of range!" promptTitle="Score?" prompt="Input assigned score from range 0-6." sqref="E6 E2 E4" xr:uid="{E08C40A3-57DD-4794-9A4B-5E12A95E04D7}">
      <formula1>AND(E2&gt;-0.999, E2&lt;6.1)</formula1>
    </dataValidation>
    <dataValidation type="custom" allowBlank="1" showInputMessage="1" showErrorMessage="1" errorTitle="Score out of range!" promptTitle="Score?" prompt="Input assigned score from range 0-3.5." sqref="E3" xr:uid="{B531FFD9-C0F9-4D09-AC1B-13285837E7AD}">
      <formula1>AND(E3&gt;-0.999, E3&lt;3.6)</formula1>
    </dataValidation>
    <dataValidation type="custom" allowBlank="1" showInputMessage="1" showErrorMessage="1" errorTitle="Score out of range!" promptTitle="Score?" prompt="Input assigned score from range 0-3." sqref="E5" xr:uid="{B19A904F-6240-48F6-AADC-324E74D93F40}">
      <formula1>AND(E5&gt;-0.999, E5&lt;3.1)</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0B6E7-285E-49A9-AAEA-DBB17FD6C96E}">
  <dimension ref="A1:E8"/>
  <sheetViews>
    <sheetView workbookViewId="0">
      <selection activeCell="E5" sqref="E5"/>
    </sheetView>
  </sheetViews>
  <sheetFormatPr defaultRowHeight="14.5" x14ac:dyDescent="0.35"/>
  <cols>
    <col min="1" max="1" width="67.81640625" customWidth="1"/>
    <col min="2" max="2" width="38.1796875" customWidth="1"/>
    <col min="3" max="3" width="61.54296875" customWidth="1"/>
    <col min="4" max="4" width="22.54296875" bestFit="1" customWidth="1"/>
    <col min="5" max="5" width="10" bestFit="1" customWidth="1"/>
    <col min="6" max="6" width="23.1796875" customWidth="1"/>
  </cols>
  <sheetData>
    <row r="1" spans="1:5" ht="15.5" x14ac:dyDescent="0.35">
      <c r="A1" s="2" t="s">
        <v>30</v>
      </c>
      <c r="B1" s="2" t="s">
        <v>31</v>
      </c>
      <c r="C1" s="2" t="s">
        <v>32</v>
      </c>
      <c r="D1" s="2" t="s">
        <v>33</v>
      </c>
      <c r="E1" s="2" t="s">
        <v>34</v>
      </c>
    </row>
    <row r="2" spans="1:5" ht="77.5" x14ac:dyDescent="0.35">
      <c r="A2" s="1" t="s">
        <v>131</v>
      </c>
      <c r="B2" s="32" t="s">
        <v>132</v>
      </c>
      <c r="C2" s="32" t="s">
        <v>133</v>
      </c>
      <c r="D2" s="9" t="s">
        <v>73</v>
      </c>
      <c r="E2" s="10">
        <v>3</v>
      </c>
    </row>
    <row r="3" spans="1:5" ht="248" x14ac:dyDescent="0.35">
      <c r="A3" s="1" t="s">
        <v>134</v>
      </c>
      <c r="B3" s="32" t="s">
        <v>135</v>
      </c>
      <c r="C3" s="32" t="s">
        <v>136</v>
      </c>
      <c r="D3" s="1" t="s">
        <v>42</v>
      </c>
      <c r="E3" s="7">
        <v>5.5</v>
      </c>
    </row>
    <row r="4" spans="1:5" ht="217" x14ac:dyDescent="0.35">
      <c r="A4" s="1" t="s">
        <v>134</v>
      </c>
      <c r="B4" s="32" t="s">
        <v>137</v>
      </c>
      <c r="C4" s="32" t="s">
        <v>138</v>
      </c>
      <c r="D4" s="1" t="s">
        <v>42</v>
      </c>
      <c r="E4" s="7">
        <v>2</v>
      </c>
    </row>
    <row r="5" spans="1:5" ht="15.5" x14ac:dyDescent="0.35">
      <c r="A5" s="1"/>
      <c r="B5" s="1"/>
      <c r="C5" s="1"/>
      <c r="D5" s="12" t="s">
        <v>139</v>
      </c>
      <c r="E5" s="7">
        <f>SUM(E2:E4)</f>
        <v>10.5</v>
      </c>
    </row>
    <row r="7" spans="1:5" ht="15.5" x14ac:dyDescent="0.35">
      <c r="A7" s="2" t="s">
        <v>2</v>
      </c>
    </row>
    <row r="8" spans="1:5" ht="15.5" x14ac:dyDescent="0.35">
      <c r="A8" s="2" t="s">
        <v>3</v>
      </c>
    </row>
  </sheetData>
  <protectedRanges>
    <protectedRange sqref="E2:E4" name="Range1"/>
  </protectedRanges>
  <dataValidations count="3">
    <dataValidation type="custom" allowBlank="1" showInputMessage="1" showErrorMessage="1" errorTitle="Score out of range!" promptTitle="Score?" prompt="Input assigned score from range 0-3." sqref="E2" xr:uid="{6177F7D7-1BDE-46C7-957C-A93F14C18FB0}">
      <formula1>AND(E2&gt;-0.999, E2&lt;3.1)</formula1>
    </dataValidation>
    <dataValidation type="custom" allowBlank="1" showInputMessage="1" showErrorMessage="1" errorTitle="Score out of range!" promptTitle="Score?" prompt="Input assigned score from range 0-5.5." sqref="E3" xr:uid="{1952E21D-470F-4663-A4BC-E45AB64C6661}">
      <formula1>AND(E3&gt;-0.999, E3&lt;5.6)</formula1>
    </dataValidation>
    <dataValidation type="custom" allowBlank="1" showInputMessage="1" showErrorMessage="1" errorTitle="Score out of range!" promptTitle="Score?" prompt="Input assigned score from range 0-2." sqref="E4" xr:uid="{9A72C188-C4E2-4DA4-9BB9-EDEF82A8D7F2}">
      <formula1>AND(E4&gt;-0.999, E4&lt;2.1)</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7"/>
  <sheetViews>
    <sheetView workbookViewId="0">
      <selection activeCell="H9" sqref="H9"/>
    </sheetView>
  </sheetViews>
  <sheetFormatPr defaultRowHeight="14.5" x14ac:dyDescent="0.35"/>
  <cols>
    <col min="1" max="1" width="67.81640625" customWidth="1"/>
    <col min="2" max="2" width="38.1796875" customWidth="1"/>
    <col min="3" max="3" width="55.1796875" bestFit="1" customWidth="1"/>
    <col min="4" max="4" width="22.54296875" bestFit="1" customWidth="1"/>
    <col min="5" max="5" width="10" bestFit="1" customWidth="1"/>
  </cols>
  <sheetData>
    <row r="1" spans="1:5" ht="16" thickBot="1" x14ac:dyDescent="0.4">
      <c r="A1" s="2" t="s">
        <v>30</v>
      </c>
      <c r="B1" s="2" t="s">
        <v>31</v>
      </c>
      <c r="C1" s="2" t="s">
        <v>32</v>
      </c>
      <c r="D1" s="2" t="s">
        <v>33</v>
      </c>
      <c r="E1" s="2" t="s">
        <v>34</v>
      </c>
    </row>
    <row r="2" spans="1:5" ht="124" x14ac:dyDescent="0.35">
      <c r="A2" s="1" t="s">
        <v>140</v>
      </c>
      <c r="B2" s="32" t="s">
        <v>141</v>
      </c>
      <c r="C2" s="32" t="s">
        <v>142</v>
      </c>
      <c r="D2" s="9" t="s">
        <v>38</v>
      </c>
      <c r="E2" s="10">
        <v>6</v>
      </c>
    </row>
    <row r="3" spans="1:5" ht="77.5" x14ac:dyDescent="0.35">
      <c r="A3" s="1" t="s">
        <v>143</v>
      </c>
      <c r="B3" s="32" t="s">
        <v>144</v>
      </c>
      <c r="C3" s="32" t="s">
        <v>145</v>
      </c>
      <c r="D3" s="1" t="s">
        <v>38</v>
      </c>
      <c r="E3" s="7">
        <v>3</v>
      </c>
    </row>
    <row r="4" spans="1:5" ht="16" thickBot="1" x14ac:dyDescent="0.4">
      <c r="A4" s="1"/>
      <c r="B4" s="1"/>
      <c r="C4" s="1"/>
      <c r="D4" s="11" t="s">
        <v>146</v>
      </c>
      <c r="E4" s="7">
        <f>SUM(E2:E3)</f>
        <v>9</v>
      </c>
    </row>
    <row r="6" spans="1:5" ht="15.5" x14ac:dyDescent="0.35">
      <c r="A6" s="2" t="s">
        <v>2</v>
      </c>
    </row>
    <row r="7" spans="1:5" ht="15.5" x14ac:dyDescent="0.35">
      <c r="A7" s="2" t="s">
        <v>3</v>
      </c>
    </row>
  </sheetData>
  <protectedRanges>
    <protectedRange sqref="E2:E3" name="Range1"/>
  </protectedRanges>
  <dataValidations count="2">
    <dataValidation type="custom" allowBlank="1" showInputMessage="1" showErrorMessage="1" errorTitle="Score out of range!" promptTitle="Score?" prompt="Input assigned score from range 0-6." sqref="E2" xr:uid="{7CF70C46-9DF5-4E16-8991-26C426C076BD}">
      <formula1>AND(E2&gt;-0.999, E2&lt;6.1)</formula1>
    </dataValidation>
    <dataValidation type="custom" allowBlank="1" showInputMessage="1" showErrorMessage="1" errorTitle="Score out of range!" promptTitle="Score?" prompt="Input assigned score from range 0-3." sqref="E3" xr:uid="{1B60211A-3AB5-4600-A8FE-6AE2E517DBF8}">
      <formula1>AND(E3&gt;-0.999, E3&lt;3.1)</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d3daff6-7aff-4617-8842-687ac0e9e464">
      <UserInfo>
        <DisplayName/>
        <AccountId xsi:nil="true"/>
        <AccountType/>
      </UserInfo>
    </SharedWithUsers>
    <NextReviewDate xmlns="827f3539-f3dc-4d6f-aa3b-39b666acbf6a" xsi:nil="true"/>
    <PolicyType xmlns="827f3539-f3dc-4d6f-aa3b-39b666acbf6a">N/A</PolicyType>
    <Program xmlns="827f3539-f3dc-4d6f-aa3b-39b666acbf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CF85545BC0F740B13DBF0FCF659DDB" ma:contentTypeVersion="9" ma:contentTypeDescription="Create a new document." ma:contentTypeScope="" ma:versionID="44b8af7223c5f0941ecfeab92e2a1e2c">
  <xsd:schema xmlns:xsd="http://www.w3.org/2001/XMLSchema" xmlns:xs="http://www.w3.org/2001/XMLSchema" xmlns:p="http://schemas.microsoft.com/office/2006/metadata/properties" xmlns:ns2="827f3539-f3dc-4d6f-aa3b-39b666acbf6a" xmlns:ns3="9d3daff6-7aff-4617-8842-687ac0e9e464" targetNamespace="http://schemas.microsoft.com/office/2006/metadata/properties" ma:root="true" ma:fieldsID="23ebe3e5a4a0bb4782c1593edef8d8a3" ns2:_="" ns3:_="">
    <xsd:import namespace="827f3539-f3dc-4d6f-aa3b-39b666acbf6a"/>
    <xsd:import namespace="9d3daff6-7aff-4617-8842-687ac0e9e4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NextReviewDate" minOccurs="0"/>
                <xsd:element ref="ns2:Program" minOccurs="0"/>
                <xsd:element ref="ns2:Policy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7f3539-f3dc-4d6f-aa3b-39b666acbf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extReviewDate" ma:index="14" nillable="true" ma:displayName="Next Review Date" ma:description="The date this document is scheduled for review" ma:format="DateOnly" ma:internalName="NextReviewDate">
      <xsd:simpleType>
        <xsd:restriction base="dms:DateTime"/>
      </xsd:simpleType>
    </xsd:element>
    <xsd:element name="Program" ma:index="15" nillable="true" ma:displayName="Program" ma:format="Dropdown" ma:internalName="Program">
      <xsd:simpleType>
        <xsd:restriction base="dms:Text">
          <xsd:maxLength value="255"/>
        </xsd:restriction>
      </xsd:simpleType>
    </xsd:element>
    <xsd:element name="PolicyType" ma:index="16" nillable="true" ma:displayName="Policy Type" ma:default="N/A" ma:format="Dropdown" ma:internalName="PolicyType">
      <xsd:simpleType>
        <xsd:restriction base="dms:Choice">
          <xsd:enumeration value="SIMM"/>
          <xsd:enumeration value="SAM"/>
          <xsd:enumeration value="N/A"/>
        </xsd:restriction>
      </xsd:simpleType>
    </xsd:element>
  </xsd:schema>
  <xsd:schema xmlns:xsd="http://www.w3.org/2001/XMLSchema" xmlns:xs="http://www.w3.org/2001/XMLSchema" xmlns:dms="http://schemas.microsoft.com/office/2006/documentManagement/types" xmlns:pc="http://schemas.microsoft.com/office/infopath/2007/PartnerControls" targetNamespace="9d3daff6-7aff-4617-8842-687ac0e9e46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7766D8-D67F-4AC1-A24D-0D94FE42616F}">
  <ds:schemaRefs>
    <ds:schemaRef ds:uri="http://schemas.microsoft.com/sharepoint/v3/contenttype/forms"/>
  </ds:schemaRefs>
</ds:datastoreItem>
</file>

<file path=customXml/itemProps2.xml><?xml version="1.0" encoding="utf-8"?>
<ds:datastoreItem xmlns:ds="http://schemas.openxmlformats.org/officeDocument/2006/customXml" ds:itemID="{7743F614-2CDE-43DC-94AC-6F62683E7514}">
  <ds:schemaRefs>
    <ds:schemaRef ds:uri="http://schemas.openxmlformats.org/package/2006/metadata/core-properties"/>
    <ds:schemaRef ds:uri="http://schemas.microsoft.com/office/2006/metadata/properties"/>
    <ds:schemaRef ds:uri="827f3539-f3dc-4d6f-aa3b-39b666acbf6a"/>
    <ds:schemaRef ds:uri="http://purl.org/dc/dcmitype/"/>
    <ds:schemaRef ds:uri="http://schemas.microsoft.com/office/2006/documentManagement/types"/>
    <ds:schemaRef ds:uri="9d3daff6-7aff-4617-8842-687ac0e9e464"/>
    <ds:schemaRef ds:uri="http://schemas.microsoft.com/office/infopath/2007/PartnerControls"/>
    <ds:schemaRef ds:uri="http://purl.org/dc/elements/1.1/"/>
    <ds:schemaRef ds:uri="http://www.w3.org/XML/1998/namespace"/>
    <ds:schemaRef ds:uri="http://purl.org/dc/terms/"/>
  </ds:schemaRefs>
</ds:datastoreItem>
</file>

<file path=customXml/itemProps3.xml><?xml version="1.0" encoding="utf-8"?>
<ds:datastoreItem xmlns:ds="http://schemas.openxmlformats.org/officeDocument/2006/customXml" ds:itemID="{82143974-004C-497B-AC37-55F130061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7f3539-f3dc-4d6f-aa3b-39b666acbf6a"/>
    <ds:schemaRef ds:uri="9d3daff6-7aff-4617-8842-687ac0e9e4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1. Introduction</vt:lpstr>
      <vt:lpstr>2. Instructions</vt:lpstr>
      <vt:lpstr>3. Cybersecurity Maturity</vt:lpstr>
      <vt:lpstr>4. Govern</vt:lpstr>
      <vt:lpstr>5. Identify</vt:lpstr>
      <vt:lpstr>6. Protect</vt:lpstr>
      <vt:lpstr>7. Detect</vt:lpstr>
      <vt:lpstr>8. Respond</vt:lpstr>
      <vt:lpstr>9. Recover</vt:lpstr>
      <vt:lpstr>10. Acronyms Abbreviations</vt:lpstr>
      <vt:lpstr>11. Revisions</vt:lpstr>
    </vt:vector>
  </TitlesOfParts>
  <Manager/>
  <Company>California Department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Din, Amran@CIO</dc:creator>
  <cp:keywords/>
  <dc:description/>
  <cp:lastModifiedBy>Nehls, Eric@CIO</cp:lastModifiedBy>
  <cp:revision/>
  <dcterms:created xsi:type="dcterms:W3CDTF">2021-04-14T18:01:31Z</dcterms:created>
  <dcterms:modified xsi:type="dcterms:W3CDTF">2026-08-07T21:52:58Z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0x010100A2CF85545BC0F740B13DBF0FCF659DDB</vt:lpwstr>
  </property>
  <property fmtid="{D5CDD505-2E9C-101B-9397-08002B2CF9AE}" pid="3" name="Order">
    <vt:r8>1778400</vt:r8>
  </property>
  <property fmtid="{D5CDD505-2E9C-101B-9397-08002B2CF9AE}" pid="4" name="MediaServiceImageTags">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ies>
</file>