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stin\Desktop\Work Shtuff\Document Intake\"/>
    </mc:Choice>
  </mc:AlternateContent>
  <xr:revisionPtr revIDLastSave="0" documentId="13_ncr:1_{82499F92-514C-4492-A726-9CF037B96A1F}" xr6:coauthVersionLast="47" xr6:coauthVersionMax="47" xr10:uidLastSave="{00000000-0000-0000-0000-000000000000}"/>
  <bookViews>
    <workbookView xWindow="-108" yWindow="-108" windowWidth="30936" windowHeight="17496" xr2:uid="{00000000-000D-0000-FFFF-FFFF00000000}"/>
  </bookViews>
  <sheets>
    <sheet name="Complexity Assessment" sheetId="1" r:id="rId1"/>
  </sheets>
  <externalReferences>
    <externalReference r:id="rId2"/>
    <externalReference r:id="rId3"/>
  </externalReferences>
  <definedNames>
    <definedName name="Frequency">[1]DropDownMenus!$I$1:$I$7</definedName>
    <definedName name="LevelDetail">[1]DropDownMenus!$C$1:$C$4</definedName>
    <definedName name="LSUSRoles">OFFSET([2]RolesLSUS!$A$1,0,0,COUNTA([2]RolesLSUS!$A$1:$A$65536),1)</definedName>
    <definedName name="Method">[1]DropDownMenus!$J$1:$J$5</definedName>
    <definedName name="MPF">[1]DropDownMenus!$S$2:$S$5</definedName>
    <definedName name="_xlnm.Print_Area" localSheetId="0">'Complexity Assessment'!$B$1:$P$126</definedName>
    <definedName name="_xlnm.Print_Titles" localSheetId="0">'Complexity Assessment'!$1:$6</definedName>
    <definedName name="RoleList">OFFSET([2]Sheet2!$A$1,0,0,COUNTA([2]Sheet2!$A$1:$A$65536),1)</definedName>
    <definedName name="RolesLSE">OFFSET([2]RolesLSE!$A$1,0,0,COUNTA([2]RolesLSE!$A$1:$A$65536),1)</definedName>
    <definedName name="SF">[1]DropDownMenus!$Q$2:$Q$13</definedName>
    <definedName name="Timing">[1]DropDownMenus!$O$1:$O$3</definedName>
    <definedName name="WIF">[1]DropDownMenus!$U$2:$U$16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9" i="1" l="1"/>
  <c r="K119" i="1"/>
  <c r="G119" i="1"/>
  <c r="C119" i="1"/>
  <c r="O63" i="1"/>
  <c r="N63" i="1"/>
  <c r="N64" i="1" s="1"/>
  <c r="N35" i="1"/>
  <c r="N36" i="1" s="1"/>
  <c r="C120" i="1" l="1"/>
  <c r="G121" i="1" s="1"/>
  <c r="I104" i="1"/>
  <c r="I106" i="1"/>
  <c r="H121" i="1" l="1"/>
  <c r="H1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C. Wayne Peal</author>
    <author>kathy</author>
  </authors>
  <commentList>
    <comment ref="G15" authorId="0" shapeId="0" xr:uid="{00000000-0006-0000-0000-000001000000}">
      <text>
        <r>
          <rPr>
            <sz val="12"/>
            <color indexed="81"/>
            <rFont val="Arial"/>
            <family val="2"/>
          </rPr>
          <t>The degree to which business rules governing the industry either are in place and constant, or are growing and changing with the demands of the business.</t>
        </r>
      </text>
    </comment>
    <comment ref="G16" authorId="0" shapeId="0" xr:uid="{00000000-0006-0000-0000-000002000000}">
      <text>
        <r>
          <rPr>
            <sz val="12"/>
            <color indexed="81"/>
            <rFont val="Arial"/>
            <family val="2"/>
          </rPr>
          <t>The number and complexity of current business systems the project must interact with (e.g. approval processes, purchasing systems, etc.)</t>
        </r>
      </text>
    </comment>
    <comment ref="G17" authorId="1" shapeId="0" xr:uid="{00000000-0006-0000-0000-000003000000}">
      <text>
        <r>
          <rPr>
            <sz val="12"/>
            <color indexed="81"/>
            <rFont val="Arial"/>
            <family val="2"/>
          </rPr>
          <t>A description of the authorities and individuals involved in making the decisions required by the project.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G18" authorId="0" shapeId="0" xr:uid="{00000000-0006-0000-0000-000004000000}">
      <text>
        <r>
          <rPr>
            <sz val="12"/>
            <color indexed="81"/>
            <rFont val="Arial"/>
            <family val="2"/>
          </rPr>
          <t>The size of the money that is at stake for the State.</t>
        </r>
      </text>
    </comment>
    <comment ref="G19" authorId="0" shapeId="0" xr:uid="{00000000-0006-0000-0000-000005000000}">
      <text>
        <r>
          <rPr>
            <sz val="12"/>
            <color indexed="81"/>
            <rFont val="Arial"/>
            <family val="2"/>
          </rPr>
          <t>The areas in which the project must be managed and implemented.</t>
        </r>
      </text>
    </comment>
    <comment ref="G20" authorId="1" shapeId="0" xr:uid="{00000000-0006-0000-0000-000006000000}">
      <text>
        <r>
          <rPr>
            <sz val="12"/>
            <color indexed="81"/>
            <rFont val="Arial"/>
            <family val="2"/>
          </rPr>
          <t>The clarity and completeness of the functional requirements for the project.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G21" authorId="0" shapeId="0" xr:uid="{00000000-0006-0000-0000-000007000000}">
      <text>
        <r>
          <rPr>
            <sz val="12"/>
            <color indexed="81"/>
            <rFont val="Arial"/>
            <family val="2"/>
          </rPr>
          <t>The degree to which the team must interact with and rely on other departments to complete the work involved in the project.</t>
        </r>
      </text>
    </comment>
    <comment ref="G22" authorId="1" shapeId="0" xr:uid="{00000000-0006-0000-0000-000008000000}">
      <text>
        <r>
          <rPr>
            <sz val="12"/>
            <color indexed="81"/>
            <rFont val="Arial"/>
            <family val="2"/>
          </rPr>
          <t>The degree to which existing business processes will be impacted by the project.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G23" authorId="0" shapeId="0" xr:uid="{00000000-0006-0000-0000-000009000000}">
      <text>
        <r>
          <rPr>
            <sz val="12"/>
            <color indexed="81"/>
            <rFont val="Arial"/>
            <family val="2"/>
          </rPr>
          <t>The number and type of unanswered questions or differences of opinion that exist about the project.</t>
        </r>
      </text>
    </comment>
    <comment ref="G24" authorId="1" shapeId="0" xr:uid="{00000000-0006-0000-0000-00000A000000}">
      <text>
        <r>
          <rPr>
            <sz val="12"/>
            <color indexed="81"/>
            <rFont val="Arial"/>
            <family val="2"/>
          </rPr>
          <t>The authority that the project team has to make decisions regarding the project.</t>
        </r>
      </text>
    </comment>
    <comment ref="G25" authorId="0" shapeId="0" xr:uid="{00000000-0006-0000-0000-00000B000000}">
      <text>
        <r>
          <rPr>
            <sz val="12"/>
            <color indexed="81"/>
            <rFont val="Arial"/>
            <family val="2"/>
          </rPr>
          <t>The extent to which the end goal of the project is specific, measurable, achievable, relevant to overall strategy, and time-bound.</t>
        </r>
      </text>
    </comment>
    <comment ref="G26" authorId="0" shapeId="0" xr:uid="{00000000-0006-0000-0000-00000C000000}">
      <text>
        <r>
          <rPr>
            <sz val="12"/>
            <color indexed="81"/>
            <rFont val="Arial"/>
            <family val="2"/>
          </rPr>
          <t>Organizational rules or regulations that may impact the project.</t>
        </r>
      </text>
    </comment>
    <comment ref="G27" authorId="0" shapeId="0" xr:uid="{00000000-0006-0000-0000-00000D000000}">
      <text>
        <r>
          <rPr>
            <sz val="12"/>
            <color indexed="81"/>
            <rFont val="Arial"/>
            <family val="2"/>
          </rPr>
          <t>The degree of competition between competing interest groups or individuals for power and/or leadership.</t>
        </r>
      </text>
    </comment>
    <comment ref="G28" authorId="1" shapeId="0" xr:uid="{00000000-0006-0000-0000-00000E000000}">
      <text>
        <r>
          <rPr>
            <sz val="12"/>
            <color indexed="81"/>
            <rFont val="Arial"/>
            <family val="2"/>
          </rPr>
          <t>The individuals who are intended to use the product of the project.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G30" authorId="0" shapeId="0" xr:uid="{00000000-0006-0000-0000-00000F000000}">
      <text>
        <r>
          <rPr>
            <sz val="12"/>
            <color indexed="81"/>
            <rFont val="Arial"/>
            <family val="2"/>
          </rPr>
          <t>The average level of experience possessed by the team in the business functions required by the project.</t>
        </r>
      </text>
    </comment>
    <comment ref="G31" authorId="0" shapeId="0" xr:uid="{00000000-0006-0000-0000-000010000000}">
      <text>
        <r>
          <rPr>
            <sz val="12"/>
            <color indexed="81"/>
            <rFont val="Arial"/>
            <family val="2"/>
          </rPr>
          <t>The tightness of the development schedule for the project.</t>
        </r>
      </text>
    </comment>
    <comment ref="G32" authorId="0" shapeId="0" xr:uid="{00000000-0006-0000-0000-000011000000}">
      <text>
        <r>
          <rPr>
            <sz val="12"/>
            <color indexed="81"/>
            <rFont val="Arial"/>
            <family val="2"/>
          </rPr>
          <t>The degree that the outcome of the project is visible to upper management, stockholders, and the general public.</t>
        </r>
      </text>
    </comment>
    <comment ref="L35" authorId="1" shapeId="0" xr:uid="{00000000-0006-0000-0000-000012000000}">
      <text>
        <r>
          <rPr>
            <sz val="12"/>
            <color indexed="81"/>
            <rFont val="Arial"/>
            <family val="2"/>
          </rPr>
          <t>Summation of business complexity rankings.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L36" authorId="1" shapeId="0" xr:uid="{00000000-0006-0000-0000-000013000000}">
      <text>
        <r>
          <rPr>
            <sz val="12"/>
            <color indexed="81"/>
            <rFont val="Arial"/>
            <family val="2"/>
          </rPr>
          <t>The average of score of the items rated above zero.</t>
        </r>
      </text>
    </comment>
    <comment ref="G44" authorId="0" shapeId="0" xr:uid="{00000000-0006-0000-0000-000014000000}">
      <text>
        <r>
          <rPr>
            <sz val="12"/>
            <color indexed="81"/>
            <rFont val="Arial"/>
            <family val="2"/>
          </rPr>
          <t>The area(s) to which communications to the project will be needed.</t>
        </r>
      </text>
    </comment>
    <comment ref="G45" authorId="0" shapeId="0" xr:uid="{00000000-0006-0000-0000-000015000000}">
      <text>
        <r>
          <rPr>
            <sz val="12"/>
            <color indexed="81"/>
            <rFont val="Arial"/>
            <family val="2"/>
          </rPr>
          <t>The method by which the products of the project will be delivered to the client.</t>
        </r>
      </text>
    </comment>
    <comment ref="G46" authorId="0" shapeId="0" xr:uid="{00000000-0006-0000-0000-000016000000}">
      <text>
        <r>
          <rPr>
            <sz val="12"/>
            <color indexed="81"/>
            <rFont val="Arial"/>
            <family val="2"/>
          </rPr>
          <t>The area(s) where the project will be implemented.</t>
        </r>
      </text>
    </comment>
    <comment ref="G47" authorId="0" shapeId="0" xr:uid="{00000000-0006-0000-0000-000017000000}">
      <text>
        <r>
          <rPr>
            <sz val="12"/>
            <color indexed="81"/>
            <rFont val="Arial"/>
            <family val="2"/>
          </rPr>
          <t>Machinery and equipment: CPU, disks, tapes, modem, cables, printers, monitors, etc.</t>
        </r>
      </text>
    </comment>
    <comment ref="G48" authorId="0" shapeId="0" xr:uid="{00000000-0006-0000-0000-000018000000}">
      <text>
        <r>
          <rPr>
            <sz val="12"/>
            <color indexed="81"/>
            <rFont val="Arial"/>
            <family val="2"/>
          </rPr>
          <t>The degree to which the project combines the activities of multiple applications or systems.</t>
        </r>
      </text>
    </comment>
    <comment ref="G49" authorId="0" shapeId="0" xr:uid="{00000000-0006-0000-0000-000019000000}">
      <text>
        <r>
          <rPr>
            <sz val="12"/>
            <color indexed="81"/>
            <rFont val="Arial"/>
            <family val="2"/>
          </rPr>
          <t>LAN: A communications network that serves users within a confined geographical area. It is made up of servers, workstations, a network operating system and a communications link. WAN: A communications network that serves a wide geographical area such as a state or a country. A WAN requires the network facilities of common carriers.</t>
        </r>
      </text>
    </comment>
    <comment ref="G50" authorId="0" shapeId="0" xr:uid="{00000000-0006-0000-0000-00001A000000}">
      <text>
        <r>
          <rPr>
            <sz val="12"/>
            <color indexed="81"/>
            <rFont val="Arial"/>
            <family val="2"/>
          </rPr>
          <t>The design of a computer system setting the standard for all devices that connect to it and all the software that runs on it.</t>
        </r>
      </text>
    </comment>
    <comment ref="G51" authorId="0" shapeId="0" xr:uid="{00000000-0006-0000-0000-00001B000000}">
      <text>
        <r>
          <rPr>
            <sz val="12"/>
            <color indexed="81"/>
            <rFont val="Arial"/>
            <family val="2"/>
          </rPr>
          <t>The hours that the product (or the project) will be in use.</t>
        </r>
      </text>
    </comment>
    <comment ref="G52" authorId="1" shapeId="0" xr:uid="{00000000-0006-0000-0000-00001C000000}">
      <text>
        <r>
          <rPr>
            <sz val="12"/>
            <color indexed="81"/>
            <rFont val="Arial"/>
            <family val="2"/>
          </rPr>
          <t>The level of project specific technical knowledge and experience possessed by the project manager.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G53" authorId="0" shapeId="0" xr:uid="{00000000-0006-0000-0000-00001D000000}">
      <text>
        <r>
          <rPr>
            <sz val="12"/>
            <color indexed="81"/>
            <rFont val="Arial"/>
            <family val="2"/>
          </rPr>
          <t>The process by which change to scope is evaluated and then either dropped or integrated into the project.</t>
        </r>
      </text>
    </comment>
    <comment ref="G54" authorId="0" shapeId="0" xr:uid="{00000000-0006-0000-0000-00001E000000}">
      <text>
        <r>
          <rPr>
            <sz val="12"/>
            <color indexed="81"/>
            <rFont val="Arial"/>
            <family val="2"/>
          </rPr>
          <t>The degree to which the project needs protection from theft, copying, or corruption.</t>
        </r>
      </text>
    </comment>
    <comment ref="G55" authorId="0" shapeId="0" xr:uid="{00000000-0006-0000-0000-00001F000000}">
      <text>
        <r>
          <rPr>
            <sz val="12"/>
            <color indexed="81"/>
            <rFont val="Arial"/>
            <family val="2"/>
          </rPr>
          <t>Instructions for the computer: system software is made up of control programs, and application software is any program that processes data.</t>
        </r>
      </text>
    </comment>
    <comment ref="G56" authorId="0" shapeId="0" xr:uid="{00000000-0006-0000-0000-000020000000}">
      <text>
        <r>
          <rPr>
            <sz val="12"/>
            <color indexed="81"/>
            <rFont val="Arial"/>
            <family val="2"/>
          </rPr>
          <t>The specifications and practices for either software or hardware that are widely in use that will guide us through the development of the project.</t>
        </r>
      </text>
    </comment>
    <comment ref="G57" authorId="0" shapeId="0" xr:uid="{00000000-0006-0000-0000-000021000000}">
      <text>
        <r>
          <rPr>
            <sz val="12"/>
            <color indexed="81"/>
            <rFont val="Arial"/>
            <family val="2"/>
          </rPr>
          <t>The technical experience level of the team.</t>
        </r>
      </text>
    </comment>
    <comment ref="G58" authorId="0" shapeId="0" xr:uid="{00000000-0006-0000-0000-000022000000}">
      <text>
        <r>
          <rPr>
            <sz val="12"/>
            <color indexed="81"/>
            <rFont val="Arial"/>
            <family val="2"/>
          </rPr>
          <t>The degree to which defects can be tolerated.</t>
        </r>
      </text>
    </comment>
    <comment ref="G59" authorId="0" shapeId="0" xr:uid="{00000000-0006-0000-0000-000023000000}">
      <text>
        <r>
          <rPr>
            <sz val="12"/>
            <color indexed="81"/>
            <rFont val="Arial"/>
            <family val="2"/>
          </rPr>
          <t>Number of requests, activities, orders, etc.</t>
        </r>
      </text>
    </comment>
    <comment ref="L63" authorId="1" shapeId="0" xr:uid="{00000000-0006-0000-0000-000024000000}">
      <text>
        <r>
          <rPr>
            <sz val="12"/>
            <color indexed="81"/>
            <rFont val="Arial"/>
            <family val="2"/>
          </rPr>
          <t>Summation of technical complexity rankings.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L64" authorId="1" shapeId="0" xr:uid="{00000000-0006-0000-0000-000025000000}">
      <text>
        <r>
          <rPr>
            <sz val="12"/>
            <color indexed="81"/>
            <rFont val="Arial"/>
            <family val="2"/>
          </rPr>
          <t>The average of score of the items rated above zero.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<sst xmlns="http://schemas.openxmlformats.org/spreadsheetml/2006/main" count="183" uniqueCount="141">
  <si>
    <t>Project Name:</t>
  </si>
  <si>
    <t>Complexity Assessment</t>
  </si>
  <si>
    <t>Department:</t>
  </si>
  <si>
    <t>Revision Date:</t>
  </si>
  <si>
    <t xml:space="preserve">        Business Complexity</t>
  </si>
  <si>
    <r>
      <t xml:space="preserve">Instructions: </t>
    </r>
    <r>
      <rPr>
        <sz val="12"/>
        <rFont val="Arial"/>
        <family val="2"/>
      </rPr>
      <t xml:space="preserve">On a scale of  .5 - low to 4-high (0 = N/A), rate each applicable attribute and compute the Business Complexity by dividing the total by the number of items rated above zero.  </t>
    </r>
    <r>
      <rPr>
        <i/>
        <sz val="12"/>
        <rFont val="Arial"/>
        <family val="2"/>
      </rPr>
      <t>[Notes: Business and technical complexity will be computed automatically in this worksheet, using the ratings you enter. Move your pointer over each attribute cell, marked with a red triangle, to see a definition of the attribute.]</t>
    </r>
  </si>
  <si>
    <t>Low Complexity</t>
  </si>
  <si>
    <t>Business Attribute</t>
  </si>
  <si>
    <t>High Complexity</t>
  </si>
  <si>
    <t>Rating</t>
  </si>
  <si>
    <t>Static</t>
  </si>
  <si>
    <t>Business rules</t>
  </si>
  <si>
    <t>Changing</t>
  </si>
  <si>
    <t>Current Business Systems</t>
  </si>
  <si>
    <t>Known and Followed</t>
  </si>
  <si>
    <t>Decision Making Process</t>
  </si>
  <si>
    <t>Not Known</t>
  </si>
  <si>
    <t>Low</t>
  </si>
  <si>
    <t>Financial Risk to State</t>
  </si>
  <si>
    <t>High</t>
  </si>
  <si>
    <t>Local</t>
  </si>
  <si>
    <t>Geography</t>
  </si>
  <si>
    <t>State Wide</t>
  </si>
  <si>
    <t>Clear and Stable</t>
  </si>
  <si>
    <t>High Level Requirements</t>
  </si>
  <si>
    <t>Vague</t>
  </si>
  <si>
    <t>Few &amp; Routine</t>
  </si>
  <si>
    <t>Interaction with Other Departments and Entities</t>
  </si>
  <si>
    <t>Many and New</t>
  </si>
  <si>
    <t>None</t>
  </si>
  <si>
    <t>Impact to Business Process</t>
  </si>
  <si>
    <t>Few &amp; Straight Forward</t>
  </si>
  <si>
    <t>Issues</t>
  </si>
  <si>
    <t>Multiple &amp; Contentious</t>
  </si>
  <si>
    <t>Level of Authority</t>
  </si>
  <si>
    <t>Clear</t>
  </si>
  <si>
    <t>Objectives</t>
  </si>
  <si>
    <t>Established</t>
  </si>
  <si>
    <t>Policies</t>
  </si>
  <si>
    <t>Non-existent</t>
  </si>
  <si>
    <t>Minimal</t>
  </si>
  <si>
    <t>Politics</t>
  </si>
  <si>
    <t>Familiar</t>
  </si>
  <si>
    <t>Target Users</t>
  </si>
  <si>
    <t>Unfamiliar</t>
  </si>
  <si>
    <t>Experienced</t>
  </si>
  <si>
    <t>Project Manager's Experience</t>
  </si>
  <si>
    <t>Inexperienced</t>
  </si>
  <si>
    <t>Team</t>
  </si>
  <si>
    <t>Loose</t>
  </si>
  <si>
    <t>Time Scale</t>
  </si>
  <si>
    <t>Tight</t>
  </si>
  <si>
    <t>Visibility</t>
  </si>
  <si>
    <t>Total:</t>
  </si>
  <si>
    <t>Complexity:</t>
  </si>
  <si>
    <t xml:space="preserve">        Technical Complexity</t>
  </si>
  <si>
    <r>
      <t xml:space="preserve">Instructions: </t>
    </r>
    <r>
      <rPr>
        <sz val="10"/>
        <rFont val="Arial"/>
        <family val="2"/>
      </rPr>
      <t>On a scale of 0-low to 4-high, rate each applicable attribute and compute the Technical Complexity by dividing the total by the number of items rated above zero. Use the definitions in the student notebook for clarity.</t>
    </r>
  </si>
  <si>
    <t>Technical Attribute</t>
  </si>
  <si>
    <t>Communications</t>
  </si>
  <si>
    <t>State wide</t>
  </si>
  <si>
    <t>Delivery Mechanism</t>
  </si>
  <si>
    <t>New</t>
  </si>
  <si>
    <t>Proven</t>
  </si>
  <si>
    <t>Hardware</t>
  </si>
  <si>
    <t>Stand-alone</t>
  </si>
  <si>
    <t>Level Of Integration</t>
  </si>
  <si>
    <t>Tightly Integrated</t>
  </si>
  <si>
    <t>Proven/Stable</t>
  </si>
  <si>
    <t>Networks (L/W)</t>
  </si>
  <si>
    <t>In place</t>
  </si>
  <si>
    <t>New Technology Architecture</t>
  </si>
  <si>
    <t>Not in place</t>
  </si>
  <si>
    <t>9-5, Mon-Fri</t>
  </si>
  <si>
    <t>Operations</t>
  </si>
  <si>
    <t>24-hour, 7-day</t>
  </si>
  <si>
    <t>Expert</t>
  </si>
  <si>
    <t>PM Technical Experience</t>
  </si>
  <si>
    <t>Novice</t>
  </si>
  <si>
    <t>Established and in use</t>
  </si>
  <si>
    <t>Scope Management Process</t>
  </si>
  <si>
    <t>Light</t>
  </si>
  <si>
    <t>Security</t>
  </si>
  <si>
    <t>Software</t>
  </si>
  <si>
    <t>Established and In Use</t>
  </si>
  <si>
    <t>Standards And Methods</t>
  </si>
  <si>
    <t>Tolerance To Fault</t>
  </si>
  <si>
    <t>Transaction Volume</t>
  </si>
  <si>
    <t xml:space="preserve">        Complexity Diagram</t>
  </si>
  <si>
    <r>
      <t xml:space="preserve">Instructions: </t>
    </r>
    <r>
      <rPr>
        <sz val="12"/>
        <rFont val="Arial"/>
        <family val="2"/>
      </rPr>
      <t xml:space="preserve">Plot your project in the appropriate complexity zone.
</t>
    </r>
    <r>
      <rPr>
        <i/>
        <sz val="12"/>
        <rFont val="Arial"/>
        <family val="2"/>
      </rPr>
      <t>[Note: Your project will be plotted automatically in this worksheet, using the values computed in the previous tables.]</t>
    </r>
  </si>
  <si>
    <t>Scores</t>
  </si>
  <si>
    <t>Business Complexity</t>
  </si>
  <si>
    <t>Technical Complexity</t>
  </si>
  <si>
    <t>Suggested Project Manager Skill Set Guidelines</t>
  </si>
  <si>
    <t>Complexity</t>
  </si>
  <si>
    <t>Duration</t>
  </si>
  <si>
    <t>Budget</t>
  </si>
  <si>
    <t>Resources</t>
  </si>
  <si>
    <t>Score</t>
  </si>
  <si>
    <t>Level</t>
  </si>
  <si>
    <t>Guidelines</t>
  </si>
  <si>
    <t>Zone 1</t>
  </si>
  <si>
    <t>&lt; 6 months</t>
  </si>
  <si>
    <t>&lt;$500K</t>
  </si>
  <si>
    <t>&lt; 5</t>
  </si>
  <si>
    <t>33 - 40</t>
  </si>
  <si>
    <r>
      <rPr>
        <b/>
        <i/>
        <sz val="11"/>
        <rFont val="Arial"/>
        <family val="2"/>
      </rPr>
      <t xml:space="preserve">Experience: </t>
    </r>
    <r>
      <rPr>
        <sz val="11"/>
        <rFont val="Arial"/>
        <family val="2"/>
      </rPr>
      <t xml:space="preserve"> Minimum 1 year working as a key team member on an IT project.  Technical experience commensurate with the proposed technology.</t>
    </r>
  </si>
  <si>
    <t>Zone II, Medium
Zone III, Medium</t>
  </si>
  <si>
    <t>&lt; 1 year</t>
  </si>
  <si>
    <t>&lt;$1M</t>
  </si>
  <si>
    <t>&lt;10</t>
  </si>
  <si>
    <r>
      <rPr>
        <b/>
        <i/>
        <sz val="11"/>
        <rFont val="Arial"/>
        <family val="2"/>
      </rPr>
      <t xml:space="preserve">Professional Knowledge: </t>
    </r>
    <r>
      <rPr>
        <sz val="11"/>
        <rFont val="Arial"/>
        <family val="2"/>
      </rPr>
      <t xml:space="preserve">Understands the CA-PMM and department’s methodology. </t>
    </r>
  </si>
  <si>
    <t>Zone II, High
Zone III, High</t>
  </si>
  <si>
    <t>&gt;1 year; &lt; 3 years</t>
  </si>
  <si>
    <t>&gt;$1M; &lt;$5M</t>
  </si>
  <si>
    <t>11 – 20</t>
  </si>
  <si>
    <t>41 - 50</t>
  </si>
  <si>
    <r>
      <t>Experience:</t>
    </r>
    <r>
      <rPr>
        <sz val="11"/>
        <rFont val="Arial"/>
        <family val="2"/>
      </rPr>
      <t xml:space="preserve">  Minimum 3 years working as a key team member on an IT project or as a Project Manager on other small IT projects.  Technical experience commensurate with the proposed technology.</t>
    </r>
  </si>
  <si>
    <t>Zone IV</t>
  </si>
  <si>
    <t>&gt;3 years; &lt;10 years</t>
  </si>
  <si>
    <t>&gt;$5M; &lt;$100M</t>
  </si>
  <si>
    <t>21 – 40</t>
  </si>
  <si>
    <r>
      <t>Professional Knowledge:</t>
    </r>
    <r>
      <rPr>
        <sz val="11"/>
        <rFont val="Arial"/>
        <family val="2"/>
      </rPr>
      <t xml:space="preserve"> Understands the CA-PMM and department’s methodology. </t>
    </r>
  </si>
  <si>
    <t>&gt;10 years</t>
  </si>
  <si>
    <t>&gt;$100M</t>
  </si>
  <si>
    <t>40+</t>
  </si>
  <si>
    <t>51 - 75</t>
  </si>
  <si>
    <r>
      <t>Experience:</t>
    </r>
    <r>
      <rPr>
        <sz val="11"/>
        <rFont val="Arial"/>
        <family val="2"/>
      </rPr>
      <t xml:space="preserve">  3 – 5 years as a key team member on a medium or large IT project or as a Project Manager on small or medium IT project.  Technical experience commensurate with the proposed technology.</t>
    </r>
  </si>
  <si>
    <t>PM Level:</t>
  </si>
  <si>
    <r>
      <t>Professional Knowledge:</t>
    </r>
    <r>
      <rPr>
        <sz val="11"/>
        <rFont val="Arial"/>
        <family val="2"/>
      </rPr>
      <t xml:space="preserve"> Strong working knowledge of the CA-PMM, department’s methodology, Software Development Life Cycle. Familiar with CA Budgeting, Procurement and Contracting processes.</t>
    </r>
  </si>
  <si>
    <t>76 - 90</t>
  </si>
  <si>
    <r>
      <t>Experience:</t>
    </r>
    <r>
      <rPr>
        <sz val="11"/>
        <rFont val="Arial"/>
        <family val="2"/>
      </rPr>
      <t xml:space="preserve"> 3-5 years working as Project Manager on medium or other large IT projects.  Technical experience commensurate with the proposed technology.</t>
    </r>
  </si>
  <si>
    <t>For Oversight Purposes:</t>
  </si>
  <si>
    <t>Zone I = Low Criticality/Risk</t>
  </si>
  <si>
    <t>Zones II and III = Medium Criticality/Risk</t>
  </si>
  <si>
    <t xml:space="preserve">Assess the complexity of the project periodically:  every two - three months and/or at the conclusion of each phase </t>
  </si>
  <si>
    <t>91+</t>
  </si>
  <si>
    <r>
      <t>Experience:</t>
    </r>
    <r>
      <rPr>
        <sz val="11"/>
        <rFont val="Arial"/>
        <family val="2"/>
      </rPr>
      <t xml:space="preserve"> 5+ years working  as Project Manager or Project Director on large IT projects . Technical experience commensurate with the proposed technology.  </t>
    </r>
  </si>
  <si>
    <t>Zone IV = High Criticality/Risk</t>
  </si>
  <si>
    <r>
      <t>Professional Knowledge:</t>
    </r>
    <r>
      <rPr>
        <sz val="11"/>
        <rFont val="Arial"/>
        <family val="2"/>
      </rPr>
      <t xml:space="preserve"> Strong working knowledge of the CA-PMM; CA Budgeting, Procurement and Contracting processes; department’s methodology; and Software Development Life Cycle.  </t>
    </r>
  </si>
  <si>
    <t xml:space="preserve">0                          1                                     2                                                 3                                          4 </t>
  </si>
  <si>
    <t>Technology Agency Project 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</si>
</sst>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0"/>
      <name val="Levenim MT"/>
      <charset val="177"/>
    </font>
    <font>
      <sz val="10"/>
      <color indexed="9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2"/>
      <color indexed="81"/>
      <name val="Arial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8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9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9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wrapText="1"/>
    </xf>
    <xf numFmtId="0" fontId="7" fillId="0" borderId="5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164" fontId="3" fillId="0" borderId="8" xfId="0" applyNumberFormat="1" applyFont="1" applyBorder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64" fontId="3" fillId="0" borderId="9" xfId="0" applyNumberFormat="1" applyFont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5" fontId="0" fillId="0" borderId="1" xfId="0" applyNumberFormat="1" applyBorder="1" applyAlignment="1">
      <alignment wrapText="1"/>
    </xf>
    <xf numFmtId="165" fontId="12" fillId="0" borderId="1" xfId="0" applyNumberFormat="1" applyFont="1" applyBorder="1" applyAlignment="1">
      <alignment wrapText="1"/>
    </xf>
    <xf numFmtId="0" fontId="1" fillId="0" borderId="1" xfId="2" applyBorder="1" applyAlignment="1">
      <alignment wrapText="1"/>
    </xf>
    <xf numFmtId="0" fontId="0" fillId="0" borderId="4" xfId="0" applyBorder="1" applyAlignment="1">
      <alignment wrapText="1"/>
    </xf>
    <xf numFmtId="0" fontId="4" fillId="0" borderId="14" xfId="0" applyFont="1" applyBorder="1" applyAlignment="1">
      <alignment wrapText="1"/>
    </xf>
    <xf numFmtId="0" fontId="13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2" fillId="0" borderId="15" xfId="0" applyFont="1" applyBorder="1" applyAlignment="1">
      <alignment wrapText="1"/>
    </xf>
    <xf numFmtId="9" fontId="14" fillId="0" borderId="0" xfId="3" applyFont="1" applyAlignment="1">
      <alignment horizontal="center"/>
    </xf>
    <xf numFmtId="0" fontId="14" fillId="0" borderId="0" xfId="0" applyFont="1"/>
    <xf numFmtId="0" fontId="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7" fillId="2" borderId="16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horizont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/>
    </xf>
    <xf numFmtId="0" fontId="0" fillId="0" borderId="21" xfId="0" applyBorder="1" applyAlignment="1" applyProtection="1">
      <alignment vertical="center"/>
      <protection locked="0"/>
    </xf>
    <xf numFmtId="0" fontId="10" fillId="0" borderId="22" xfId="0" applyFont="1" applyBorder="1" applyAlignment="1">
      <alignment horizontal="center" vertical="top" wrapText="1"/>
    </xf>
    <xf numFmtId="0" fontId="15" fillId="0" borderId="23" xfId="0" applyFont="1" applyBorder="1" applyAlignment="1">
      <alignment vertical="top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center" vertical="center"/>
    </xf>
    <xf numFmtId="0" fontId="0" fillId="0" borderId="27" xfId="0" applyBorder="1" applyAlignment="1" applyProtection="1">
      <alignment vertical="center"/>
      <protection locked="0"/>
    </xf>
    <xf numFmtId="0" fontId="0" fillId="0" borderId="28" xfId="0" applyBorder="1"/>
    <xf numFmtId="0" fontId="10" fillId="0" borderId="28" xfId="0" applyFont="1" applyBorder="1" applyAlignment="1">
      <alignment horizontal="center" vertical="top" wrapText="1"/>
    </xf>
    <xf numFmtId="0" fontId="15" fillId="0" borderId="29" xfId="0" applyFont="1" applyBorder="1" applyAlignment="1">
      <alignment vertical="top" wrapText="1"/>
    </xf>
    <xf numFmtId="0" fontId="0" fillId="3" borderId="30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0" fontId="0" fillId="0" borderId="11" xfId="0" applyBorder="1" applyAlignment="1">
      <alignment wrapText="1"/>
    </xf>
    <xf numFmtId="0" fontId="3" fillId="2" borderId="4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15" fillId="0" borderId="34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165" fontId="7" fillId="4" borderId="62" xfId="0" applyNumberFormat="1" applyFont="1" applyFill="1" applyBorder="1" applyAlignment="1">
      <alignment vertical="top" wrapText="1"/>
    </xf>
    <xf numFmtId="165" fontId="7" fillId="4" borderId="17" xfId="0" applyNumberFormat="1" applyFont="1" applyFill="1" applyBorder="1" applyAlignment="1">
      <alignment vertical="top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3" fillId="0" borderId="35" xfId="0" applyFont="1" applyBorder="1" applyAlignment="1" applyProtection="1">
      <alignment horizontal="left" wrapText="1"/>
      <protection locked="0"/>
    </xf>
    <xf numFmtId="0" fontId="3" fillId="0" borderId="36" xfId="0" applyFont="1" applyBorder="1" applyAlignment="1" applyProtection="1">
      <alignment horizontal="left" wrapText="1"/>
      <protection locked="0"/>
    </xf>
    <xf numFmtId="0" fontId="3" fillId="0" borderId="37" xfId="0" applyFont="1" applyBorder="1" applyAlignment="1" applyProtection="1">
      <alignment horizontal="left" wrapText="1"/>
      <protection locked="0"/>
    </xf>
    <xf numFmtId="0" fontId="6" fillId="0" borderId="38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164" fontId="3" fillId="0" borderId="35" xfId="0" applyNumberFormat="1" applyFont="1" applyBorder="1" applyAlignment="1" applyProtection="1">
      <alignment horizontal="left" wrapText="1"/>
      <protection locked="0"/>
    </xf>
    <xf numFmtId="164" fontId="3" fillId="0" borderId="36" xfId="0" applyNumberFormat="1" applyFont="1" applyBorder="1" applyAlignment="1" applyProtection="1">
      <alignment horizontal="left" wrapText="1"/>
      <protection locked="0"/>
    </xf>
    <xf numFmtId="164" fontId="3" fillId="0" borderId="37" xfId="0" applyNumberFormat="1" applyFont="1" applyBorder="1" applyAlignment="1" applyProtection="1">
      <alignment horizontal="left" wrapText="1"/>
      <protection locked="0"/>
    </xf>
    <xf numFmtId="0" fontId="3" fillId="0" borderId="39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right" vertical="center" wrapText="1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center" wrapText="1"/>
    </xf>
    <xf numFmtId="0" fontId="2" fillId="0" borderId="3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43" xfId="0" applyFont="1" applyBorder="1" applyAlignment="1">
      <alignment horizontal="center" wrapText="1"/>
    </xf>
    <xf numFmtId="0" fontId="2" fillId="0" borderId="44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left" wrapText="1"/>
    </xf>
    <xf numFmtId="0" fontId="7" fillId="0" borderId="53" xfId="0" applyFont="1" applyBorder="1" applyAlignment="1">
      <alignment horizontal="left" wrapText="1"/>
    </xf>
    <xf numFmtId="0" fontId="7" fillId="0" borderId="32" xfId="0" applyFont="1" applyBorder="1" applyAlignment="1">
      <alignment horizontal="left" wrapText="1"/>
    </xf>
    <xf numFmtId="0" fontId="3" fillId="0" borderId="54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0" fontId="3" fillId="0" borderId="58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left" wrapText="1"/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27" xfId="0" applyBorder="1" applyAlignment="1" applyProtection="1">
      <alignment horizontal="center" wrapText="1"/>
      <protection locked="0"/>
    </xf>
    <xf numFmtId="0" fontId="0" fillId="0" borderId="27" xfId="0" applyBorder="1" applyAlignment="1" applyProtection="1">
      <alignment horizontal="right" wrapText="1"/>
      <protection locked="0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right" vertical="center" wrapText="1"/>
      <protection locked="0"/>
    </xf>
    <xf numFmtId="0" fontId="3" fillId="0" borderId="31" xfId="0" applyFont="1" applyBorder="1" applyAlignment="1" applyProtection="1">
      <alignment horizontal="right" vertical="center" wrapText="1"/>
      <protection locked="0"/>
    </xf>
    <xf numFmtId="0" fontId="3" fillId="0" borderId="56" xfId="0" applyFont="1" applyBorder="1" applyAlignment="1">
      <alignment horizontal="right" vertical="center" wrapText="1"/>
    </xf>
    <xf numFmtId="0" fontId="3" fillId="0" borderId="57" xfId="0" applyFont="1" applyBorder="1" applyAlignment="1">
      <alignment horizontal="right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58" xfId="0" applyFont="1" applyBorder="1" applyAlignment="1">
      <alignment horizontal="right" vertical="center" wrapText="1"/>
    </xf>
    <xf numFmtId="0" fontId="3" fillId="0" borderId="31" xfId="0" applyFont="1" applyBorder="1" applyAlignment="1">
      <alignment horizontal="right" vertical="center" wrapText="1"/>
    </xf>
    <xf numFmtId="165" fontId="3" fillId="4" borderId="31" xfId="0" applyNumberFormat="1" applyFont="1" applyFill="1" applyBorder="1" applyAlignment="1">
      <alignment horizontal="center" vertical="center" wrapText="1"/>
    </xf>
    <xf numFmtId="165" fontId="3" fillId="4" borderId="33" xfId="0" applyNumberFormat="1" applyFont="1" applyFill="1" applyBorder="1" applyAlignment="1">
      <alignment horizontal="center" vertical="center" wrapText="1"/>
    </xf>
    <xf numFmtId="0" fontId="7" fillId="0" borderId="59" xfId="0" applyFont="1" applyBorder="1" applyAlignment="1" applyProtection="1">
      <alignment horizontal="center" vertical="center" wrapText="1"/>
      <protection locked="0"/>
    </xf>
    <xf numFmtId="0" fontId="7" fillId="0" borderId="60" xfId="0" applyFont="1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165" fontId="3" fillId="4" borderId="64" xfId="0" applyNumberFormat="1" applyFont="1" applyFill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 wrapText="1"/>
    </xf>
    <xf numFmtId="0" fontId="7" fillId="2" borderId="71" xfId="0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top" wrapText="1"/>
    </xf>
    <xf numFmtId="0" fontId="10" fillId="0" borderId="76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7" fillId="0" borderId="62" xfId="0" applyFont="1" applyBorder="1" applyAlignment="1">
      <alignment horizontal="left" wrapText="1"/>
    </xf>
    <xf numFmtId="0" fontId="7" fillId="0" borderId="77" xfId="0" applyFont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15" fillId="0" borderId="78" xfId="0" applyFont="1" applyBorder="1" applyAlignment="1">
      <alignment horizontal="left" vertical="top" wrapText="1"/>
    </xf>
    <xf numFmtId="0" fontId="15" fillId="0" borderId="79" xfId="0" applyFont="1" applyBorder="1" applyAlignment="1">
      <alignment horizontal="left" vertical="top" wrapText="1"/>
    </xf>
    <xf numFmtId="0" fontId="3" fillId="0" borderId="62" xfId="0" applyFont="1" applyBorder="1" applyAlignment="1">
      <alignment horizontal="left" vertical="center" wrapText="1"/>
    </xf>
    <xf numFmtId="0" fontId="3" fillId="0" borderId="7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0" fillId="0" borderId="28" xfId="0" applyBorder="1"/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_Excel Templates 2002.xls" xfId="2" xr:uid="{00000000-0005-0000-0000-000002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7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707953063885263E-2"/>
          <c:y val="5.7142897002578824E-2"/>
          <c:w val="0.88657105606258235"/>
          <c:h val="0.8542863101885536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20"/>
            <c:spPr>
              <a:solidFill>
                <a:srgbClr val="FF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'Complexity Assessment'!$I$104</c:f>
              <c:numCache>
                <c:formatCode>0.0</c:formatCode>
                <c:ptCount val="1"/>
                <c:pt idx="0">
                  <c:v>0</c:v>
                </c:pt>
              </c:numCache>
            </c:numRef>
          </c:xVal>
          <c:yVal>
            <c:numRef>
              <c:f>'Complexity Assessment'!$I$106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D7-4FA6-BB1A-E202043BF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619400"/>
        <c:axId val="1"/>
      </c:scatterChart>
      <c:valAx>
        <c:axId val="584619400"/>
        <c:scaling>
          <c:orientation val="minMax"/>
          <c:max val="4"/>
          <c:min val="0"/>
        </c:scaling>
        <c:delete val="0"/>
        <c:axPos val="b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Business Environment</a:t>
                </a:r>
              </a:p>
            </c:rich>
          </c:tx>
          <c:layout>
            <c:manualLayout>
              <c:xMode val="edge"/>
              <c:yMode val="edge"/>
              <c:x val="0.41158564270375292"/>
              <c:y val="0.95510838372926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crossBetween val="midCat"/>
        <c:majorUnit val="1"/>
        <c:minorUnit val="0.5"/>
      </c:valAx>
      <c:valAx>
        <c:axId val="1"/>
        <c:scaling>
          <c:orientation val="minMax"/>
          <c:max val="4"/>
          <c:min val="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Technical Environment</a:t>
                </a:r>
              </a:p>
            </c:rich>
          </c:tx>
          <c:layout>
            <c:manualLayout>
              <c:xMode val="edge"/>
              <c:yMode val="edge"/>
              <c:x val="1.5037529399734123E-2"/>
              <c:y val="0.32375532266387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4619400"/>
        <c:crossesAt val="0"/>
        <c:crossBetween val="midCat"/>
        <c:majorUnit val="1"/>
        <c:minorUnit val="0.5"/>
      </c:valAx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304800</xdr:colOff>
      <xdr:row>70</xdr:row>
      <xdr:rowOff>9525</xdr:rowOff>
    </xdr:from>
    <xdr:to>
      <xdr:col>12</xdr:col>
      <xdr:colOff>114300</xdr:colOff>
      <xdr:row>101</xdr:row>
      <xdr:rowOff>180975</xdr:rowOff>
    </xdr:to>
    <xdr:graphicFrame macro="">
      <xdr:nvGraphicFramePr>
        <xdr:cNvPr id="1611" name="Chart 7" descr="High  medium and low complexity" title="Complexity Assessment Chart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  <xdr:twoCellAnchor>
    <xdr:from>
      <xdr:col>6</xdr:col>
      <xdr:colOff>409575</xdr:colOff>
      <xdr:row>78</xdr:row>
      <xdr:rowOff>142875</xdr:rowOff>
    </xdr:from>
    <xdr:to>
      <xdr:col>9</xdr:col>
      <xdr:colOff>590550</xdr:colOff>
      <xdr:row>89</xdr:row>
      <xdr:rowOff>0</xdr:rowOff>
    </xdr:to>
    <xdr:sp macro="" textlink="">
      <xdr:nvSpPr>
        <xdr:cNvPr id="1612" name="Line 9" descr="Complexity Diagram image" title="Complexity Diagram image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ShapeType="1"/>
        </xdr:cNvSpPr>
      </xdr:nvSpPr>
      <xdr:spPr bwMode="auto">
        <a:xfrm flipV="1">
          <a:off x="5610225" y="20602575"/>
          <a:ext cx="2419350" cy="2162175"/>
        </a:xfrm>
        <a:prstGeom prst="line">
          <a:avLst/>
        </a:prstGeom>
        <a:noFill/>
        <a:ln w="38100">
          <a:solidFill>
            <a:srgbClr val="66669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266700</xdr:colOff>
      <xdr:row>88</xdr:row>
      <xdr:rowOff>161925</xdr:rowOff>
    </xdr:from>
    <xdr:to>
      <xdr:col>6</xdr:col>
      <xdr:colOff>409575</xdr:colOff>
      <xdr:row>88</xdr:row>
      <xdr:rowOff>190500</xdr:rowOff>
    </xdr:to>
    <xdr:sp macro="" textlink="">
      <xdr:nvSpPr>
        <xdr:cNvPr id="1613" name="Line 10" title="blank line for image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22717125"/>
          <a:ext cx="2962275" cy="28575"/>
        </a:xfrm>
        <a:prstGeom prst="line">
          <a:avLst/>
        </a:prstGeom>
        <a:noFill/>
        <a:ln w="38100">
          <a:solidFill>
            <a:srgbClr val="66669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814314</xdr:colOff>
      <xdr:row>91</xdr:row>
      <xdr:rowOff>177090</xdr:rowOff>
    </xdr:from>
    <xdr:to>
      <xdr:col>4</xdr:col>
      <xdr:colOff>919089</xdr:colOff>
      <xdr:row>94</xdr:row>
      <xdr:rowOff>89396</xdr:rowOff>
    </xdr:to>
    <xdr:sp macro="" textlink="">
      <xdr:nvSpPr>
        <xdr:cNvPr id="5" name="WordArt 11" title="Section 1 of the char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797544" y="23360940"/>
          <a:ext cx="104775" cy="55039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I</a:t>
          </a:r>
        </a:p>
      </xdr:txBody>
    </xdr:sp>
    <xdr:clientData/>
  </xdr:twoCellAnchor>
  <xdr:twoCellAnchor>
    <xdr:from>
      <xdr:col>8</xdr:col>
      <xdr:colOff>142876</xdr:colOff>
      <xdr:row>91</xdr:row>
      <xdr:rowOff>37000</xdr:rowOff>
    </xdr:from>
    <xdr:to>
      <xdr:col>9</xdr:col>
      <xdr:colOff>3468</xdr:colOff>
      <xdr:row>93</xdr:row>
      <xdr:rowOff>111312</xdr:rowOff>
    </xdr:to>
    <xdr:sp macro="" textlink="">
      <xdr:nvSpPr>
        <xdr:cNvPr id="6" name="WordArt 13" descr="This is section 3 of the chart" title="Section 3 of the Char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00801" y="23220850"/>
          <a:ext cx="477803" cy="49341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III</a:t>
          </a:r>
        </a:p>
      </xdr:txBody>
    </xdr:sp>
    <xdr:clientData/>
  </xdr:twoCellAnchor>
  <xdr:twoCellAnchor>
    <xdr:from>
      <xdr:col>4</xdr:col>
      <xdr:colOff>92026</xdr:colOff>
      <xdr:row>94</xdr:row>
      <xdr:rowOff>50263</xdr:rowOff>
    </xdr:from>
    <xdr:to>
      <xdr:col>5</xdr:col>
      <xdr:colOff>37514</xdr:colOff>
      <xdr:row>95</xdr:row>
      <xdr:rowOff>209838</xdr:rowOff>
    </xdr:to>
    <xdr:sp macro="" textlink="">
      <xdr:nvSpPr>
        <xdr:cNvPr id="16" name="Rectangle 6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3082876" y="23872288"/>
          <a:ext cx="888463" cy="359606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en-US" sz="1000" b="0" i="0" strike="noStrike">
              <a:solidFill>
                <a:srgbClr val="0000FF"/>
              </a:solidFill>
              <a:latin typeface="Levenim MT"/>
            </a:rPr>
            <a:t>Low Complexity</a:t>
          </a:r>
        </a:p>
      </xdr:txBody>
    </xdr:sp>
    <xdr:clientData/>
  </xdr:twoCellAnchor>
  <xdr:twoCellAnchor>
    <xdr:from>
      <xdr:col>10</xdr:col>
      <xdr:colOff>135255</xdr:colOff>
      <xdr:row>73</xdr:row>
      <xdr:rowOff>5504</xdr:rowOff>
    </xdr:from>
    <xdr:to>
      <xdr:col>11</xdr:col>
      <xdr:colOff>230643</xdr:colOff>
      <xdr:row>74</xdr:row>
      <xdr:rowOff>169674</xdr:rowOff>
    </xdr:to>
    <xdr:sp macro="" textlink="">
      <xdr:nvSpPr>
        <xdr:cNvPr id="17" name="Rectangle 6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7597140" y="19410045"/>
          <a:ext cx="723900" cy="3810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en-US" sz="1000" b="0" i="0" strike="noStrike">
              <a:solidFill>
                <a:srgbClr val="0000FF"/>
              </a:solidFill>
              <a:latin typeface="Levenim MT"/>
            </a:rPr>
            <a:t> High</a:t>
          </a:r>
        </a:p>
        <a:p>
          <a:pPr algn="ctr" rtl="0">
            <a:lnSpc>
              <a:spcPts val="1200"/>
            </a:lnSpc>
            <a:defRPr sz="1000"/>
          </a:pPr>
          <a:r>
            <a:rPr lang="en-US" sz="1000" b="0" i="0" strike="noStrike">
              <a:solidFill>
                <a:srgbClr val="0000FF"/>
              </a:solidFill>
              <a:latin typeface="Levenim MT"/>
            </a:rPr>
            <a:t>Complexity</a:t>
          </a:r>
        </a:p>
      </xdr:txBody>
    </xdr:sp>
    <xdr:clientData/>
  </xdr:twoCellAnchor>
  <xdr:twoCellAnchor>
    <xdr:from>
      <xdr:col>6</xdr:col>
      <xdr:colOff>438150</xdr:colOff>
      <xdr:row>88</xdr:row>
      <xdr:rowOff>161925</xdr:rowOff>
    </xdr:from>
    <xdr:to>
      <xdr:col>6</xdr:col>
      <xdr:colOff>457200</xdr:colOff>
      <xdr:row>98</xdr:row>
      <xdr:rowOff>190500</xdr:rowOff>
    </xdr:to>
    <xdr:sp macro="" textlink="">
      <xdr:nvSpPr>
        <xdr:cNvPr id="1621" name="Line 10" title="complexity diagram image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ShapeType="1"/>
        </xdr:cNvSpPr>
      </xdr:nvSpPr>
      <xdr:spPr bwMode="auto">
        <a:xfrm flipH="1" flipV="1">
          <a:off x="5655733" y="22842008"/>
          <a:ext cx="19050" cy="2145242"/>
        </a:xfrm>
        <a:prstGeom prst="line">
          <a:avLst/>
        </a:prstGeom>
        <a:noFill/>
        <a:ln w="38100">
          <a:solidFill>
            <a:srgbClr val="66669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247650</xdr:colOff>
      <xdr:row>78</xdr:row>
      <xdr:rowOff>142875</xdr:rowOff>
    </xdr:from>
    <xdr:to>
      <xdr:col>9</xdr:col>
      <xdr:colOff>571500</xdr:colOff>
      <xdr:row>78</xdr:row>
      <xdr:rowOff>142875</xdr:rowOff>
    </xdr:to>
    <xdr:sp macro="" textlink="">
      <xdr:nvSpPr>
        <xdr:cNvPr id="1622" name="Line 10" title="complexity diagram image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ShapeType="1"/>
        </xdr:cNvSpPr>
      </xdr:nvSpPr>
      <xdr:spPr bwMode="auto">
        <a:xfrm flipH="1">
          <a:off x="2628900" y="20602575"/>
          <a:ext cx="5381625" cy="0"/>
        </a:xfrm>
        <a:prstGeom prst="line">
          <a:avLst/>
        </a:prstGeom>
        <a:noFill/>
        <a:ln w="38100">
          <a:solidFill>
            <a:srgbClr val="66669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600075</xdr:colOff>
      <xdr:row>78</xdr:row>
      <xdr:rowOff>142875</xdr:rowOff>
    </xdr:from>
    <xdr:to>
      <xdr:col>10</xdr:col>
      <xdr:colOff>0</xdr:colOff>
      <xdr:row>99</xdr:row>
      <xdr:rowOff>0</xdr:rowOff>
    </xdr:to>
    <xdr:sp macro="" textlink="">
      <xdr:nvSpPr>
        <xdr:cNvPr id="1623" name="Line 10" descr="Line for diagram Image" title="complexity diagram image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ShapeType="1"/>
        </xdr:cNvSpPr>
      </xdr:nvSpPr>
      <xdr:spPr bwMode="auto">
        <a:xfrm flipH="1" flipV="1">
          <a:off x="8039100" y="20602575"/>
          <a:ext cx="9525" cy="4257675"/>
        </a:xfrm>
        <a:prstGeom prst="line">
          <a:avLst/>
        </a:prstGeom>
        <a:noFill/>
        <a:ln w="38100">
          <a:solidFill>
            <a:srgbClr val="66669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121627</xdr:colOff>
      <xdr:row>80</xdr:row>
      <xdr:rowOff>165588</xdr:rowOff>
    </xdr:from>
    <xdr:to>
      <xdr:col>6</xdr:col>
      <xdr:colOff>302653</xdr:colOff>
      <xdr:row>84</xdr:row>
      <xdr:rowOff>11585</xdr:rowOff>
    </xdr:to>
    <xdr:sp macro="" textlink="">
      <xdr:nvSpPr>
        <xdr:cNvPr id="21" name="Rectangle 6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4059262" y="21055818"/>
          <a:ext cx="876351" cy="682384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en-US" sz="1000" b="0" i="0" strike="noStrike">
              <a:solidFill>
                <a:srgbClr val="0000FF"/>
              </a:solidFill>
              <a:latin typeface="Levenim MT"/>
            </a:rPr>
            <a:t>Medium</a:t>
          </a:r>
        </a:p>
        <a:p>
          <a:pPr algn="ctr" rtl="0">
            <a:lnSpc>
              <a:spcPts val="1200"/>
            </a:lnSpc>
            <a:defRPr sz="1000"/>
          </a:pPr>
          <a:r>
            <a:rPr lang="en-US" sz="1000" b="0" i="0" strike="noStrike">
              <a:solidFill>
                <a:srgbClr val="0000FF"/>
              </a:solidFill>
              <a:latin typeface="Levenim MT"/>
            </a:rPr>
            <a:t>Complexity</a:t>
          </a:r>
        </a:p>
        <a:p>
          <a:pPr algn="ctr" rtl="0">
            <a:lnSpc>
              <a:spcPts val="1200"/>
            </a:lnSpc>
            <a:defRPr sz="1000"/>
          </a:pPr>
          <a:r>
            <a:rPr lang="en-US" sz="1000" b="0" i="0" strike="noStrike">
              <a:solidFill>
                <a:srgbClr val="0000FF"/>
              </a:solidFill>
              <a:latin typeface="Levenim MT"/>
            </a:rPr>
            <a:t>(Technical)</a:t>
          </a:r>
        </a:p>
      </xdr:txBody>
    </xdr:sp>
    <xdr:clientData/>
  </xdr:twoCellAnchor>
  <xdr:twoCellAnchor>
    <xdr:from>
      <xdr:col>8</xdr:col>
      <xdr:colOff>22860</xdr:colOff>
      <xdr:row>86</xdr:row>
      <xdr:rowOff>64770</xdr:rowOff>
    </xdr:from>
    <xdr:to>
      <xdr:col>9</xdr:col>
      <xdr:colOff>291523</xdr:colOff>
      <xdr:row>88</xdr:row>
      <xdr:rowOff>152593</xdr:rowOff>
    </xdr:to>
    <xdr:sp macro="" textlink="">
      <xdr:nvSpPr>
        <xdr:cNvPr id="22" name="Rectangle 6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6280785" y="22191345"/>
          <a:ext cx="882055" cy="516389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en-US" sz="1000" b="0" i="0" strike="noStrike">
              <a:solidFill>
                <a:srgbClr val="0000FF"/>
              </a:solidFill>
              <a:latin typeface="Levenim MT"/>
            </a:rPr>
            <a:t>Medium</a:t>
          </a:r>
        </a:p>
        <a:p>
          <a:pPr algn="ctr" rtl="0">
            <a:lnSpc>
              <a:spcPts val="1200"/>
            </a:lnSpc>
            <a:defRPr sz="1000"/>
          </a:pPr>
          <a:r>
            <a:rPr lang="en-US" sz="1000" b="0" i="0" strike="noStrike">
              <a:solidFill>
                <a:srgbClr val="0000FF"/>
              </a:solidFill>
              <a:latin typeface="Levenim MT"/>
            </a:rPr>
            <a:t>Complexity</a:t>
          </a:r>
        </a:p>
        <a:p>
          <a:pPr algn="ctr" rtl="0">
            <a:lnSpc>
              <a:spcPts val="1200"/>
            </a:lnSpc>
            <a:defRPr sz="1000"/>
          </a:pPr>
          <a:r>
            <a:rPr lang="en-US" sz="1000" b="0" i="0" strike="noStrike">
              <a:solidFill>
                <a:srgbClr val="0000FF"/>
              </a:solidFill>
              <a:latin typeface="Levenim MT"/>
            </a:rPr>
            <a:t>(Business)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243840</xdr:colOff>
          <xdr:row>113</xdr:row>
          <xdr:rowOff>182880</xdr:rowOff>
        </xdr:from>
        <xdr:to>
          <xdr:col>2</xdr:col>
          <xdr:colOff>502920</xdr:colOff>
          <xdr:row>113</xdr:row>
          <xdr:rowOff>579120</xdr:rowOff>
        </xdr:to>
        <xdr:sp macro="" textlink="">
          <xdr:nvSpPr>
            <xdr:cNvPr id="1044" name="OptionButton20" descr="Zone 1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243840</xdr:colOff>
          <xdr:row>114</xdr:row>
          <xdr:rowOff>182880</xdr:rowOff>
        </xdr:from>
        <xdr:to>
          <xdr:col>2</xdr:col>
          <xdr:colOff>601980</xdr:colOff>
          <xdr:row>115</xdr:row>
          <xdr:rowOff>137160</xdr:rowOff>
        </xdr:to>
        <xdr:sp macro="" textlink="">
          <xdr:nvSpPr>
            <xdr:cNvPr id="1045" name="OptionButton21" descr="Zone II, Medium and Zone II, Medium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243840</xdr:colOff>
          <xdr:row>115</xdr:row>
          <xdr:rowOff>182880</xdr:rowOff>
        </xdr:from>
        <xdr:to>
          <xdr:col>2</xdr:col>
          <xdr:colOff>601980</xdr:colOff>
          <xdr:row>116</xdr:row>
          <xdr:rowOff>137160</xdr:rowOff>
        </xdr:to>
        <xdr:sp macro="" textlink="">
          <xdr:nvSpPr>
            <xdr:cNvPr id="1046" name="OptionButton22" descr="Zone II, High and Zone III, High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243840</xdr:colOff>
          <xdr:row>116</xdr:row>
          <xdr:rowOff>182880</xdr:rowOff>
        </xdr:from>
        <xdr:to>
          <xdr:col>2</xdr:col>
          <xdr:colOff>601980</xdr:colOff>
          <xdr:row>117</xdr:row>
          <xdr:rowOff>137160</xdr:rowOff>
        </xdr:to>
        <xdr:sp macro="" textlink="">
          <xdr:nvSpPr>
            <xdr:cNvPr id="1047" name="OptionButton23" descr="Zone IV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113</xdr:row>
          <xdr:rowOff>182880</xdr:rowOff>
        </xdr:from>
        <xdr:to>
          <xdr:col>6</xdr:col>
          <xdr:colOff>701040</xdr:colOff>
          <xdr:row>114</xdr:row>
          <xdr:rowOff>137160</xdr:rowOff>
        </xdr:to>
        <xdr:sp macro="" textlink="">
          <xdr:nvSpPr>
            <xdr:cNvPr id="1048" name="OptionButton24" descr="Less than 6 months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114</xdr:row>
          <xdr:rowOff>182880</xdr:rowOff>
        </xdr:from>
        <xdr:to>
          <xdr:col>6</xdr:col>
          <xdr:colOff>701040</xdr:colOff>
          <xdr:row>115</xdr:row>
          <xdr:rowOff>137160</xdr:rowOff>
        </xdr:to>
        <xdr:sp macro="" textlink="">
          <xdr:nvSpPr>
            <xdr:cNvPr id="1049" name="OptionButton25" descr="Less than 1 year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115</xdr:row>
          <xdr:rowOff>182880</xdr:rowOff>
        </xdr:from>
        <xdr:to>
          <xdr:col>6</xdr:col>
          <xdr:colOff>701040</xdr:colOff>
          <xdr:row>116</xdr:row>
          <xdr:rowOff>137160</xdr:rowOff>
        </xdr:to>
        <xdr:sp macro="" textlink="">
          <xdr:nvSpPr>
            <xdr:cNvPr id="1050" name="OptionButton26" descr="Greater than 1 year, less than 3 years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116</xdr:row>
          <xdr:rowOff>182880</xdr:rowOff>
        </xdr:from>
        <xdr:to>
          <xdr:col>6</xdr:col>
          <xdr:colOff>701040</xdr:colOff>
          <xdr:row>117</xdr:row>
          <xdr:rowOff>137160</xdr:rowOff>
        </xdr:to>
        <xdr:sp macro="" textlink="">
          <xdr:nvSpPr>
            <xdr:cNvPr id="1051" name="OptionButton27" descr="Greater than 3 years, less than 10 years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117</xdr:row>
          <xdr:rowOff>182880</xdr:rowOff>
        </xdr:from>
        <xdr:to>
          <xdr:col>6</xdr:col>
          <xdr:colOff>701040</xdr:colOff>
          <xdr:row>120</xdr:row>
          <xdr:rowOff>137160</xdr:rowOff>
        </xdr:to>
        <xdr:sp macro="" textlink="">
          <xdr:nvSpPr>
            <xdr:cNvPr id="1052" name="OptionButton28" descr="Greater than 10 years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113</xdr:row>
          <xdr:rowOff>182880</xdr:rowOff>
        </xdr:from>
        <xdr:to>
          <xdr:col>10</xdr:col>
          <xdr:colOff>617220</xdr:colOff>
          <xdr:row>114</xdr:row>
          <xdr:rowOff>137160</xdr:rowOff>
        </xdr:to>
        <xdr:sp macro="" textlink="">
          <xdr:nvSpPr>
            <xdr:cNvPr id="1053" name="OptionButton29" descr="Less than $500k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114</xdr:row>
          <xdr:rowOff>182880</xdr:rowOff>
        </xdr:from>
        <xdr:to>
          <xdr:col>10</xdr:col>
          <xdr:colOff>617220</xdr:colOff>
          <xdr:row>115</xdr:row>
          <xdr:rowOff>137160</xdr:rowOff>
        </xdr:to>
        <xdr:sp macro="" textlink="">
          <xdr:nvSpPr>
            <xdr:cNvPr id="1054" name="OptionButton30" descr="Less than $1M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115</xdr:row>
          <xdr:rowOff>182880</xdr:rowOff>
        </xdr:from>
        <xdr:to>
          <xdr:col>10</xdr:col>
          <xdr:colOff>617220</xdr:colOff>
          <xdr:row>116</xdr:row>
          <xdr:rowOff>137160</xdr:rowOff>
        </xdr:to>
        <xdr:sp macro="" textlink="">
          <xdr:nvSpPr>
            <xdr:cNvPr id="1055" name="OptionButton31" descr="Greater than $1M, less than $5M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116</xdr:row>
          <xdr:rowOff>182880</xdr:rowOff>
        </xdr:from>
        <xdr:to>
          <xdr:col>10</xdr:col>
          <xdr:colOff>617220</xdr:colOff>
          <xdr:row>117</xdr:row>
          <xdr:rowOff>137160</xdr:rowOff>
        </xdr:to>
        <xdr:sp macro="" textlink="">
          <xdr:nvSpPr>
            <xdr:cNvPr id="1056" name="OptionButton32" descr="Greater than $5M, less than $100M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117</xdr:row>
          <xdr:rowOff>182880</xdr:rowOff>
        </xdr:from>
        <xdr:to>
          <xdr:col>10</xdr:col>
          <xdr:colOff>617220</xdr:colOff>
          <xdr:row>120</xdr:row>
          <xdr:rowOff>137160</xdr:rowOff>
        </xdr:to>
        <xdr:sp macro="" textlink="">
          <xdr:nvSpPr>
            <xdr:cNvPr id="1057" name="OptionButton33" descr="Greater than $100M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281940</xdr:colOff>
          <xdr:row>113</xdr:row>
          <xdr:rowOff>182880</xdr:rowOff>
        </xdr:from>
        <xdr:to>
          <xdr:col>14</xdr:col>
          <xdr:colOff>617220</xdr:colOff>
          <xdr:row>114</xdr:row>
          <xdr:rowOff>91440</xdr:rowOff>
        </xdr:to>
        <xdr:sp macro="" textlink="">
          <xdr:nvSpPr>
            <xdr:cNvPr id="1058" name="OptionButton34" descr="Less than 5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281940</xdr:colOff>
          <xdr:row>114</xdr:row>
          <xdr:rowOff>182880</xdr:rowOff>
        </xdr:from>
        <xdr:to>
          <xdr:col>15</xdr:col>
          <xdr:colOff>7620</xdr:colOff>
          <xdr:row>115</xdr:row>
          <xdr:rowOff>129540</xdr:rowOff>
        </xdr:to>
        <xdr:sp macro="" textlink="">
          <xdr:nvSpPr>
            <xdr:cNvPr id="1059" name="OptionButton35" descr="Less than 10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281940</xdr:colOff>
          <xdr:row>115</xdr:row>
          <xdr:rowOff>182880</xdr:rowOff>
        </xdr:from>
        <xdr:to>
          <xdr:col>14</xdr:col>
          <xdr:colOff>601980</xdr:colOff>
          <xdr:row>116</xdr:row>
          <xdr:rowOff>60960</xdr:rowOff>
        </xdr:to>
        <xdr:sp macro="" textlink="">
          <xdr:nvSpPr>
            <xdr:cNvPr id="1060" name="OptionButton36" descr="11-20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281940</xdr:colOff>
          <xdr:row>116</xdr:row>
          <xdr:rowOff>182880</xdr:rowOff>
        </xdr:from>
        <xdr:to>
          <xdr:col>15</xdr:col>
          <xdr:colOff>7620</xdr:colOff>
          <xdr:row>117</xdr:row>
          <xdr:rowOff>137160</xdr:rowOff>
        </xdr:to>
        <xdr:sp macro="" textlink="">
          <xdr:nvSpPr>
            <xdr:cNvPr id="1061" name="OptionButton37" descr="21-40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281940</xdr:colOff>
          <xdr:row>117</xdr:row>
          <xdr:rowOff>182880</xdr:rowOff>
        </xdr:from>
        <xdr:to>
          <xdr:col>14</xdr:col>
          <xdr:colOff>541020</xdr:colOff>
          <xdr:row>117</xdr:row>
          <xdr:rowOff>579120</xdr:rowOff>
        </xdr:to>
        <xdr:sp macro="" textlink="">
          <xdr:nvSpPr>
            <xdr:cNvPr id="1062" name="OptionButton38" descr="Option button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0.77656</cdr:x>
      <cdr:y>0.07758</cdr:y>
    </cdr:from>
    <cdr:to>
      <cdr:x>0.95578</cdr:x>
      <cdr:y>0.26715</cdr:y>
    </cdr:to>
    <cdr:pic>
      <cdr:nvPicPr>
        <cdr:cNvPr id="2" name="chart" title="Number 4 Icon for Chart">
          <a:extLst xmlns:a="http://schemas.openxmlformats.org/drawingml/2006/main">
            <a:ext uri="{FF2B5EF4-FFF2-40B4-BE49-F238E27FC236}">
              <a16:creationId xmlns:a16="http://schemas.microsoft.com/office/drawing/2014/main" id="{794622E1-D906-5C17-9025-D40A7BFA4AA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804882" y="539264"/>
          <a:ext cx="1183535" cy="111779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0.19151</cdr:x>
      <cdr:y>0.35422</cdr:y>
    </cdr:from>
    <cdr:to>
      <cdr:x>0.23499</cdr:x>
      <cdr:y>0.43722</cdr:y>
    </cdr:to>
    <cdr:sp macro="" textlink="">
      <cdr:nvSpPr>
        <cdr:cNvPr id="3" name="WordArt 12" title="Section 2 of the chart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1430215" y="2407333"/>
          <a:ext cx="313991" cy="5608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numCol="1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/>
          <a:r>
            <a:rPr lang="en-US" sz="1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II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hare/Documents%20and%20Settings/Amethysta/My%20Documents/New%20Folder/SIMM17C_Toolkit_v2009%2010%2023%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dkoehnen\Local%20Settings\Temp\wzf580\Elance%20Projects\Donna%20Koehnan\Conce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Sheet For Costing"/>
      <sheetName val="DropDownMenus"/>
      <sheetName val="Meta Data"/>
      <sheetName val="Project Information"/>
      <sheetName val="M &amp; O"/>
      <sheetName val="Customer Acceptance"/>
      <sheetName val="Plan Updates"/>
      <sheetName val="Template Inventory"/>
      <sheetName val="Main Menu"/>
      <sheetName val="Closing"/>
      <sheetName val="PIER Costs - Last Approved"/>
      <sheetName val="PIER Costs - Comparison"/>
      <sheetName val="PIER Costs - Actual"/>
      <sheetName val="Final Lessons Learned"/>
      <sheetName val="Concept"/>
      <sheetName val="Size Estimating"/>
      <sheetName val="Prof Fees"/>
      <sheetName val="HW Costs"/>
      <sheetName val="SW Costs"/>
      <sheetName val="Misc Fees"/>
      <sheetName val="Work Months"/>
      <sheetName val="Effort Hours"/>
      <sheetName val="Concept Statement"/>
      <sheetName val="Initiating"/>
      <sheetName val="Issue Log"/>
      <sheetName val="Project Charter"/>
      <sheetName val="General Information"/>
      <sheetName val="Complexity Assessment"/>
      <sheetName val="Executing"/>
      <sheetName val="Benefit Validation"/>
      <sheetName val="Status Report"/>
      <sheetName val="Deliverable Acceptance Criteria"/>
      <sheetName val="PIER"/>
      <sheetName val="Formal Product Acceptance"/>
      <sheetName val="Team Effectiveness Survey"/>
      <sheetName val="Sponsorship Commitment Survey"/>
      <sheetName val="Planning"/>
      <sheetName val="Organizational Change Plan"/>
      <sheetName val="M &amp; O Transition Plan"/>
      <sheetName val="Project Management Plan"/>
      <sheetName val="Schedule Management Plan"/>
      <sheetName val="Cost Management Plan"/>
      <sheetName val="Quality Management Plan"/>
      <sheetName val="Communication Plan"/>
      <sheetName val="Human Resources Plan"/>
      <sheetName val="Control Management Plan"/>
      <sheetName val="Procurement Management Plan"/>
      <sheetName val="Contract Management Plan"/>
      <sheetName val="Acronyms"/>
      <sheetName val="Project Closure Checklist"/>
      <sheetName val="Scope Management Plan"/>
      <sheetName val="Risk Management Plan"/>
      <sheetName val="Scope Change Request"/>
      <sheetName val="High Level Project Org."/>
      <sheetName val="Project Priorities"/>
      <sheetName val="Assumptions &amp; Risks"/>
      <sheetName val="Stakeholders"/>
      <sheetName val="Project Charter Approvals"/>
    </sheetNames>
    <sheetDataSet>
      <sheetData sheetId="0"/>
      <sheetData sheetId="1">
        <row r="1">
          <cell r="C1" t="str">
            <v>Executive (very high level)</v>
          </cell>
          <cell r="I1" t="str">
            <v>Hourly</v>
          </cell>
          <cell r="J1" t="str">
            <v>Email</v>
          </cell>
          <cell r="O1" t="str">
            <v>Within the next six months</v>
          </cell>
        </row>
        <row r="2">
          <cell r="C2" t="str">
            <v>Summary (high level)</v>
          </cell>
          <cell r="I2" t="str">
            <v>Daily</v>
          </cell>
          <cell r="J2" t="str">
            <v>Text Message</v>
          </cell>
          <cell r="O2" t="str">
            <v>Six months to a year from now</v>
          </cell>
          <cell r="Q2">
            <v>1</v>
          </cell>
          <cell r="S2">
            <v>1</v>
          </cell>
          <cell r="U2">
            <v>1.05</v>
          </cell>
        </row>
        <row r="3">
          <cell r="C3" t="str">
            <v>Milestone (mid level)</v>
          </cell>
          <cell r="I3" t="str">
            <v>Weekly</v>
          </cell>
          <cell r="J3" t="str">
            <v>Phone</v>
          </cell>
          <cell r="O3" t="str">
            <v>Over a year from now</v>
          </cell>
          <cell r="Q3">
            <v>1.1000000000000001</v>
          </cell>
          <cell r="S3">
            <v>1.1100000000000001</v>
          </cell>
          <cell r="U3">
            <v>1.1100000000000001</v>
          </cell>
        </row>
        <row r="4">
          <cell r="C4" t="str">
            <v>Technical detail (low level)</v>
          </cell>
          <cell r="I4" t="str">
            <v>Every 2 weeks</v>
          </cell>
          <cell r="J4" t="str">
            <v>Page</v>
          </cell>
          <cell r="Q4">
            <v>1.2</v>
          </cell>
          <cell r="S4">
            <v>1.18</v>
          </cell>
          <cell r="U4">
            <v>1.18</v>
          </cell>
        </row>
        <row r="5">
          <cell r="I5" t="str">
            <v>Monthly</v>
          </cell>
          <cell r="J5" t="str">
            <v>Voicemail</v>
          </cell>
          <cell r="Q5">
            <v>1.4</v>
          </cell>
          <cell r="S5">
            <v>1.25</v>
          </cell>
          <cell r="U5">
            <v>1.25</v>
          </cell>
        </row>
        <row r="6">
          <cell r="I6" t="str">
            <v>Quarterly</v>
          </cell>
          <cell r="Q6">
            <v>1.5</v>
          </cell>
          <cell r="U6">
            <v>1.33</v>
          </cell>
        </row>
        <row r="7">
          <cell r="I7" t="str">
            <v>Annually</v>
          </cell>
          <cell r="Q7">
            <v>1.75</v>
          </cell>
          <cell r="U7">
            <v>1.43</v>
          </cell>
        </row>
        <row r="8">
          <cell r="Q8">
            <v>2</v>
          </cell>
          <cell r="U8">
            <v>1.54</v>
          </cell>
        </row>
        <row r="9">
          <cell r="Q9">
            <v>2.25</v>
          </cell>
          <cell r="U9">
            <v>1.67</v>
          </cell>
        </row>
        <row r="10">
          <cell r="Q10">
            <v>2.5</v>
          </cell>
          <cell r="U10">
            <v>1.82</v>
          </cell>
        </row>
        <row r="11">
          <cell r="Q11">
            <v>3</v>
          </cell>
          <cell r="U11">
            <v>2</v>
          </cell>
        </row>
        <row r="12">
          <cell r="Q12">
            <v>3.5</v>
          </cell>
          <cell r="U12">
            <v>2.2200000000000002</v>
          </cell>
        </row>
        <row r="13">
          <cell r="Q13">
            <v>4</v>
          </cell>
          <cell r="U13">
            <v>2.5</v>
          </cell>
        </row>
        <row r="14">
          <cell r="U14">
            <v>2.86</v>
          </cell>
        </row>
        <row r="15">
          <cell r="U15">
            <v>3.33</v>
          </cell>
        </row>
        <row r="16">
          <cell r="U16">
            <v>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Sheet For Costing"/>
      <sheetName val="Concept"/>
      <sheetName val="Project Concept"/>
      <sheetName val="Exec Summ"/>
      <sheetName val="Value to Business"/>
      <sheetName val="ROI"/>
      <sheetName val="SW CAPEX"/>
      <sheetName val="Complexity"/>
      <sheetName val="Effort Distribution Estimating"/>
      <sheetName val="Deliverable Based Estimating"/>
      <sheetName val="Resource"/>
      <sheetName val="Estimates and Durations"/>
      <sheetName val="Deliverable Details"/>
      <sheetName val="SW CAPEX2"/>
      <sheetName val="Misc Fees2"/>
      <sheetName val="Prof Fees2"/>
      <sheetName val="Prof Fees"/>
      <sheetName val="Exec Summ-Additional (ASIA)"/>
      <sheetName val="Resource ASIA"/>
      <sheetName val="HW CAPEX2"/>
      <sheetName val="HW CAPEX"/>
      <sheetName val="Misc Fees"/>
      <sheetName val="Work Months"/>
      <sheetName val="Effort Hours"/>
      <sheetName val="Size"/>
      <sheetName val="Resource 2"/>
      <sheetName val="Delivery Milestones"/>
      <sheetName val="Complexity Old"/>
      <sheetName val="Comp"/>
      <sheetName val="Value to Business Code"/>
      <sheetName val="Exec Summ Desc"/>
      <sheetName val="Initiatives"/>
      <sheetName val="Cost Estimate"/>
      <sheetName val="Strategies"/>
      <sheetName val="IT Area_Owners"/>
      <sheetName val="IT Resource Areas"/>
      <sheetName val="Sheet2"/>
      <sheetName val="RolesLSUS"/>
      <sheetName val="RolesLS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">
          <cell r="A1" t="str">
            <v>Application Architect</v>
          </cell>
        </row>
        <row r="2">
          <cell r="A2" t="str">
            <v>Application Developer</v>
          </cell>
        </row>
        <row r="3">
          <cell r="A3" t="str">
            <v>Application Support Manager</v>
          </cell>
        </row>
        <row r="4">
          <cell r="A4" t="str">
            <v>Application Technical Lead</v>
          </cell>
        </row>
        <row r="5">
          <cell r="A5" t="str">
            <v>Business Analyst</v>
          </cell>
        </row>
        <row r="6">
          <cell r="A6" t="str">
            <v>Business Process Lead</v>
          </cell>
        </row>
        <row r="7">
          <cell r="A7" t="str">
            <v>Configuration Manager</v>
          </cell>
        </row>
        <row r="8">
          <cell r="A8" t="str">
            <v>Data Base Administrator</v>
          </cell>
        </row>
        <row r="9">
          <cell r="A9" t="str">
            <v>Data Modeler</v>
          </cell>
        </row>
        <row r="10">
          <cell r="A10" t="str">
            <v>Desktop Engineer</v>
          </cell>
        </row>
        <row r="11">
          <cell r="A11" t="str">
            <v>Disaster Recovery Consultant</v>
          </cell>
        </row>
      </sheetData>
      <sheetData sheetId="37">
        <row r="1">
          <cell r="A1" t="str">
            <v>Application Architect</v>
          </cell>
        </row>
        <row r="2">
          <cell r="A2" t="str">
            <v>Application Developer</v>
          </cell>
        </row>
        <row r="3">
          <cell r="A3" t="str">
            <v>Application Support Manager</v>
          </cell>
        </row>
        <row r="4">
          <cell r="A4" t="str">
            <v>Application Technical Lead</v>
          </cell>
        </row>
        <row r="5">
          <cell r="A5" t="str">
            <v>Business Analyst</v>
          </cell>
        </row>
        <row r="6">
          <cell r="A6" t="str">
            <v>Business Process Lead</v>
          </cell>
        </row>
        <row r="7">
          <cell r="A7" t="str">
            <v>Configuration Manager</v>
          </cell>
        </row>
        <row r="8">
          <cell r="A8" t="str">
            <v>Data Base Administrator</v>
          </cell>
        </row>
        <row r="9">
          <cell r="A9" t="str">
            <v>Data Modeler</v>
          </cell>
        </row>
        <row r="10">
          <cell r="A10" t="str">
            <v>Desktop Engineer</v>
          </cell>
        </row>
        <row r="11">
          <cell r="A11" t="str">
            <v>Disaster Recovery Consultant</v>
          </cell>
        </row>
        <row r="12">
          <cell r="A12" t="str">
            <v>Finance Analyst</v>
          </cell>
        </row>
        <row r="13">
          <cell r="A13" t="str">
            <v>Help Desk Analyst</v>
          </cell>
        </row>
        <row r="14">
          <cell r="A14" t="str">
            <v>Infrastructure Lead</v>
          </cell>
        </row>
        <row r="15">
          <cell r="A15" t="str">
            <v>Information Architect</v>
          </cell>
        </row>
        <row r="16">
          <cell r="A16" t="str">
            <v>IT Contract Negotiator</v>
          </cell>
        </row>
        <row r="17">
          <cell r="A17" t="str">
            <v>IT Owner</v>
          </cell>
        </row>
        <row r="18">
          <cell r="A18" t="str">
            <v>Network Engineer</v>
          </cell>
        </row>
        <row r="19">
          <cell r="A19" t="str">
            <v>Operations Analyst/Platform Administrator</v>
          </cell>
        </row>
        <row r="20">
          <cell r="A20" t="str">
            <v>Platform Engineer</v>
          </cell>
        </row>
        <row r="21">
          <cell r="A21" t="str">
            <v>Program Manager</v>
          </cell>
        </row>
        <row r="22">
          <cell r="A22" t="str">
            <v>Project Administrator</v>
          </cell>
        </row>
        <row r="23">
          <cell r="A23" t="str">
            <v>Project Manager</v>
          </cell>
        </row>
        <row r="24">
          <cell r="A24" t="str">
            <v>Scheduling Analyst</v>
          </cell>
        </row>
        <row r="25">
          <cell r="A25" t="str">
            <v>Security Analyst</v>
          </cell>
        </row>
        <row r="26">
          <cell r="A26" t="str">
            <v>Systems Management Analyst</v>
          </cell>
        </row>
        <row r="27">
          <cell r="A27" t="str">
            <v>Technical Architect</v>
          </cell>
        </row>
        <row r="28">
          <cell r="A28" t="str">
            <v>Technical Writer</v>
          </cell>
        </row>
        <row r="29">
          <cell r="A29" t="str">
            <v>Test Lead</v>
          </cell>
        </row>
        <row r="30">
          <cell r="A30" t="str">
            <v>Testing Engineer</v>
          </cell>
        </row>
        <row r="31">
          <cell r="A31" t="str">
            <v>Training Lead</v>
          </cell>
        </row>
        <row r="32">
          <cell r="A32" t="str">
            <v>Version Control Administrator</v>
          </cell>
        </row>
        <row r="34">
          <cell r="A34" t="str">
            <v>Removed Roles</v>
          </cell>
        </row>
        <row r="35">
          <cell r="A35" t="str">
            <v>Business Owner</v>
          </cell>
        </row>
        <row r="36">
          <cell r="A36" t="str">
            <v>Engineering Analyst</v>
          </cell>
        </row>
        <row r="37">
          <cell r="A37" t="str">
            <v>ETL - Data Warehouse</v>
          </cell>
        </row>
        <row r="38">
          <cell r="A38" t="str">
            <v>Programmer/Analyst</v>
          </cell>
        </row>
        <row r="39">
          <cell r="A39" t="str">
            <v>Project Office Lead</v>
          </cell>
        </row>
        <row r="40">
          <cell r="A40" t="str">
            <v>Sponsor</v>
          </cell>
        </row>
        <row r="41">
          <cell r="A41" t="str">
            <v>Systems Management (SLA/CSM)</v>
          </cell>
        </row>
        <row r="42">
          <cell r="A42" t="str">
            <v>Trainer</v>
          </cell>
        </row>
        <row r="43">
          <cell r="A43" t="str">
            <v>Web Support Consultant</v>
          </cell>
        </row>
      </sheetData>
      <sheetData sheetId="38">
        <row r="1">
          <cell r="A1" t="str">
            <v>Finance - Dev Consultant (Inventory)</v>
          </cell>
        </row>
        <row r="2">
          <cell r="A2" t="str">
            <v>Finance - Dev Consultant (Sales Office)</v>
          </cell>
        </row>
        <row r="3">
          <cell r="A3" t="str">
            <v>Finance - Support Consultant (Inventory)</v>
          </cell>
        </row>
        <row r="4">
          <cell r="A4" t="str">
            <v>Finance - Support Consultant (Sales Office)</v>
          </cell>
        </row>
        <row r="5">
          <cell r="A5" t="str">
            <v>Application Integration (Analyst/Developer)</v>
          </cell>
        </row>
        <row r="6">
          <cell r="A6" t="str">
            <v>Baan X-functional Consultant</v>
          </cell>
        </row>
        <row r="7">
          <cell r="A7" t="str">
            <v>IWH Analyst</v>
          </cell>
        </row>
        <row r="8">
          <cell r="A8" t="str">
            <v>IWH Developer</v>
          </cell>
        </row>
        <row r="9">
          <cell r="A9" t="str">
            <v>Baan Technical/Functional Designer</v>
          </cell>
        </row>
        <row r="10">
          <cell r="A10" t="str">
            <v>Baan Developer</v>
          </cell>
        </row>
        <row r="11">
          <cell r="A11" t="str">
            <v>Baan Technical Consultant</v>
          </cell>
        </row>
        <row r="12">
          <cell r="A12" t="str">
            <v>Project Manager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ontrol" Target="../activeX/activeX7.xml"/><Relationship Id="rId18" Type="http://schemas.openxmlformats.org/officeDocument/2006/relationships/control" Target="../activeX/activeX12.xml"/><Relationship Id="rId26" Type="http://schemas.openxmlformats.org/officeDocument/2006/relationships/image" Target="../media/image6.emf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5.xml"/><Relationship Id="rId7" Type="http://schemas.openxmlformats.org/officeDocument/2006/relationships/image" Target="../media/image2.emf"/><Relationship Id="rId12" Type="http://schemas.openxmlformats.org/officeDocument/2006/relationships/control" Target="../activeX/activeX6.xml"/><Relationship Id="rId17" Type="http://schemas.openxmlformats.org/officeDocument/2006/relationships/control" Target="../activeX/activeX11.xml"/><Relationship Id="rId25" Type="http://schemas.openxmlformats.org/officeDocument/2006/relationships/control" Target="../activeX/activeX17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0.xml"/><Relationship Id="rId20" Type="http://schemas.openxmlformats.org/officeDocument/2006/relationships/control" Target="../activeX/activeX14.xml"/><Relationship Id="rId29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5.emf"/><Relationship Id="rId5" Type="http://schemas.openxmlformats.org/officeDocument/2006/relationships/image" Target="../media/image1.emf"/><Relationship Id="rId15" Type="http://schemas.openxmlformats.org/officeDocument/2006/relationships/control" Target="../activeX/activeX9.xml"/><Relationship Id="rId23" Type="http://schemas.openxmlformats.org/officeDocument/2006/relationships/control" Target="../activeX/activeX16.xml"/><Relationship Id="rId28" Type="http://schemas.openxmlformats.org/officeDocument/2006/relationships/control" Target="../activeX/activeX19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3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8.xml"/><Relationship Id="rId22" Type="http://schemas.openxmlformats.org/officeDocument/2006/relationships/image" Target="../media/image4.emf"/><Relationship Id="rId27" Type="http://schemas.openxmlformats.org/officeDocument/2006/relationships/control" Target="../activeX/activeX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theme="3"/>
    <pageSetUpPr autoPageBreaks="0"/>
  </sheetPr>
  <dimension ref="A1:AE132"/>
  <sheetViews>
    <sheetView showGridLines="0" tabSelected="1" zoomScale="90" zoomScaleNormal="90" workbookViewId="0">
      <pane ySplit="7" topLeftCell="A101" activePane="bottomLeft" state="frozen"/>
      <selection pane="bottomLeft" activeCell="G121" sqref="G121:G122"/>
    </sheetView>
  </sheetViews>
  <sheetFormatPr defaultColWidth="9.21875" defaultRowHeight="13.2" x14ac:dyDescent="0.25"/>
  <cols>
    <col min="1" max="1" width="17.44140625" style="1" customWidth="1"/>
    <col min="2" max="3" width="9.21875" style="1"/>
    <col min="4" max="4" width="17.77734375" style="1" customWidth="1"/>
    <col min="5" max="5" width="14.21875" style="1" customWidth="1"/>
    <col min="6" max="6" width="10.44140625" style="1" customWidth="1"/>
    <col min="7" max="7" width="11.21875" style="1" customWidth="1"/>
    <col min="8" max="8" width="13.21875" style="1" customWidth="1"/>
    <col min="9" max="17" width="9.21875" style="1"/>
    <col min="18" max="29" width="9.21875" style="1" hidden="1" customWidth="1"/>
    <col min="30" max="30" width="90.77734375" style="1" hidden="1" customWidth="1"/>
    <col min="31" max="16384" width="9.21875" style="1"/>
  </cols>
  <sheetData>
    <row r="1" spans="1:16" ht="18.600000000000001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600000000000001" customHeight="1" x14ac:dyDescent="0.25">
      <c r="B2" s="83" t="s">
        <v>0</v>
      </c>
      <c r="C2" s="84"/>
      <c r="D2" s="85"/>
      <c r="E2" s="86"/>
      <c r="F2" s="87"/>
      <c r="G2" s="87"/>
      <c r="H2" s="87"/>
      <c r="I2" s="88"/>
      <c r="J2" s="3"/>
      <c r="K2" s="3"/>
      <c r="L2" s="3"/>
      <c r="M2" s="3"/>
      <c r="N2" s="3"/>
      <c r="O2" s="3"/>
      <c r="P2" s="3"/>
    </row>
    <row r="3" spans="1:16" ht="10.5" customHeight="1" x14ac:dyDescent="0.5">
      <c r="B3" s="4"/>
      <c r="C3" s="4"/>
      <c r="D3" s="4"/>
      <c r="E3" s="5"/>
      <c r="F3" s="6"/>
      <c r="G3" s="7"/>
      <c r="H3" s="7"/>
      <c r="I3" s="7"/>
      <c r="J3" s="89" t="s">
        <v>1</v>
      </c>
      <c r="K3" s="89"/>
      <c r="L3" s="89"/>
      <c r="M3" s="89"/>
      <c r="N3" s="89"/>
      <c r="O3" s="89"/>
      <c r="P3" s="90"/>
    </row>
    <row r="4" spans="1:16" ht="18.600000000000001" customHeight="1" x14ac:dyDescent="0.3">
      <c r="B4" s="95" t="s">
        <v>140</v>
      </c>
      <c r="C4" s="96"/>
      <c r="D4" s="97"/>
      <c r="E4" s="86"/>
      <c r="F4" s="87"/>
      <c r="G4" s="87"/>
      <c r="H4" s="87"/>
      <c r="I4" s="88"/>
      <c r="J4" s="91"/>
      <c r="K4" s="91"/>
      <c r="L4" s="91"/>
      <c r="M4" s="91"/>
      <c r="N4" s="91"/>
      <c r="O4" s="91"/>
      <c r="P4" s="92"/>
    </row>
    <row r="5" spans="1:16" ht="18.600000000000001" customHeight="1" x14ac:dyDescent="0.3">
      <c r="A5" s="8"/>
      <c r="B5" s="95" t="s">
        <v>2</v>
      </c>
      <c r="C5" s="96"/>
      <c r="D5" s="97"/>
      <c r="E5" s="86"/>
      <c r="F5" s="87"/>
      <c r="G5" s="87"/>
      <c r="H5" s="87"/>
      <c r="I5" s="88"/>
      <c r="J5" s="91"/>
      <c r="K5" s="91"/>
      <c r="L5" s="91"/>
      <c r="M5" s="91"/>
      <c r="N5" s="91"/>
      <c r="O5" s="91"/>
      <c r="P5" s="92"/>
    </row>
    <row r="6" spans="1:16" ht="18.600000000000001" customHeight="1" x14ac:dyDescent="0.3">
      <c r="B6" s="95" t="s">
        <v>3</v>
      </c>
      <c r="C6" s="96"/>
      <c r="D6" s="97"/>
      <c r="E6" s="98"/>
      <c r="F6" s="99"/>
      <c r="G6" s="99"/>
      <c r="H6" s="99"/>
      <c r="I6" s="100"/>
      <c r="J6" s="93"/>
      <c r="K6" s="93"/>
      <c r="L6" s="93"/>
      <c r="M6" s="93"/>
      <c r="N6" s="93"/>
      <c r="O6" s="93"/>
      <c r="P6" s="94"/>
    </row>
    <row r="7" spans="1:16" ht="18.600000000000001" customHeight="1" x14ac:dyDescent="0.3">
      <c r="A7" s="9"/>
      <c r="B7" s="10"/>
      <c r="C7" s="11"/>
      <c r="D7" s="12"/>
      <c r="E7" s="13"/>
      <c r="F7" s="14"/>
      <c r="G7" s="14"/>
      <c r="H7" s="14"/>
      <c r="I7" s="15"/>
      <c r="J7" s="16"/>
      <c r="K7" s="16"/>
      <c r="L7" s="16"/>
      <c r="M7" s="16"/>
      <c r="N7" s="16"/>
      <c r="O7" s="16"/>
      <c r="P7" s="17"/>
    </row>
    <row r="8" spans="1:16" ht="3" customHeight="1" x14ac:dyDescent="0.25">
      <c r="A8" s="9"/>
    </row>
    <row r="9" spans="1:16" ht="12.75" customHeight="1" x14ac:dyDescent="0.25">
      <c r="B9" s="111" t="s">
        <v>4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3"/>
    </row>
    <row r="10" spans="1:16" ht="13.5" customHeight="1" thickBot="1" x14ac:dyDescent="0.3">
      <c r="B10" s="114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6"/>
    </row>
    <row r="11" spans="1:16" ht="13.8" thickTop="1" x14ac:dyDescent="0.25"/>
    <row r="12" spans="1:16" ht="54.75" customHeight="1" thickBot="1" x14ac:dyDescent="0.3">
      <c r="B12" s="117" t="s">
        <v>5</v>
      </c>
      <c r="C12" s="118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20"/>
    </row>
    <row r="13" spans="1:16" ht="24" customHeight="1" x14ac:dyDescent="0.25">
      <c r="C13" s="9"/>
      <c r="D13" s="121" t="s">
        <v>6</v>
      </c>
      <c r="E13" s="122"/>
      <c r="F13" s="122"/>
      <c r="G13" s="123" t="s">
        <v>7</v>
      </c>
      <c r="H13" s="123"/>
      <c r="I13" s="123"/>
      <c r="J13" s="123"/>
      <c r="K13" s="122" t="s">
        <v>8</v>
      </c>
      <c r="L13" s="122"/>
      <c r="M13" s="122"/>
      <c r="N13" s="124" t="s">
        <v>9</v>
      </c>
      <c r="O13" s="125"/>
      <c r="P13" s="18"/>
    </row>
    <row r="14" spans="1:16" ht="16.2" thickBot="1" x14ac:dyDescent="0.35">
      <c r="C14" s="9"/>
      <c r="D14" s="128" t="s">
        <v>139</v>
      </c>
      <c r="E14" s="129"/>
      <c r="F14" s="129"/>
      <c r="G14" s="129"/>
      <c r="H14" s="129"/>
      <c r="I14" s="129"/>
      <c r="J14" s="129"/>
      <c r="K14" s="129"/>
      <c r="L14" s="129"/>
      <c r="M14" s="130"/>
      <c r="N14" s="126"/>
      <c r="O14" s="127"/>
      <c r="P14" s="18"/>
    </row>
    <row r="15" spans="1:16" ht="23.25" customHeight="1" thickTop="1" x14ac:dyDescent="0.25">
      <c r="C15" s="9"/>
      <c r="D15" s="101" t="s">
        <v>10</v>
      </c>
      <c r="E15" s="102"/>
      <c r="F15" s="102"/>
      <c r="G15" s="103" t="s">
        <v>11</v>
      </c>
      <c r="H15" s="103"/>
      <c r="I15" s="103"/>
      <c r="J15" s="103"/>
      <c r="K15" s="104" t="s">
        <v>12</v>
      </c>
      <c r="L15" s="104"/>
      <c r="M15" s="104"/>
      <c r="N15" s="105"/>
      <c r="O15" s="106"/>
      <c r="P15" s="19"/>
    </row>
    <row r="16" spans="1:16" ht="23.25" customHeight="1" x14ac:dyDescent="0.25">
      <c r="C16" s="9"/>
      <c r="D16" s="107" t="s">
        <v>10</v>
      </c>
      <c r="E16" s="108"/>
      <c r="F16" s="108"/>
      <c r="G16" s="109" t="s">
        <v>13</v>
      </c>
      <c r="H16" s="109"/>
      <c r="I16" s="109"/>
      <c r="J16" s="109"/>
      <c r="K16" s="110" t="s">
        <v>12</v>
      </c>
      <c r="L16" s="110"/>
      <c r="M16" s="110"/>
      <c r="N16" s="105"/>
      <c r="O16" s="106"/>
      <c r="P16" s="19"/>
    </row>
    <row r="17" spans="3:16" ht="23.25" customHeight="1" x14ac:dyDescent="0.25">
      <c r="C17" s="9"/>
      <c r="D17" s="131" t="s">
        <v>14</v>
      </c>
      <c r="E17" s="132"/>
      <c r="F17" s="133"/>
      <c r="G17" s="134" t="s">
        <v>15</v>
      </c>
      <c r="H17" s="135"/>
      <c r="I17" s="135"/>
      <c r="J17" s="136"/>
      <c r="K17" s="137" t="s">
        <v>16</v>
      </c>
      <c r="L17" s="138"/>
      <c r="M17" s="139"/>
      <c r="N17" s="105"/>
      <c r="O17" s="106"/>
      <c r="P17" s="19"/>
    </row>
    <row r="18" spans="3:16" ht="23.25" customHeight="1" x14ac:dyDescent="0.25">
      <c r="C18" s="9"/>
      <c r="D18" s="107" t="s">
        <v>17</v>
      </c>
      <c r="E18" s="108"/>
      <c r="F18" s="108"/>
      <c r="G18" s="109" t="s">
        <v>18</v>
      </c>
      <c r="H18" s="109"/>
      <c r="I18" s="109"/>
      <c r="J18" s="109"/>
      <c r="K18" s="110" t="s">
        <v>19</v>
      </c>
      <c r="L18" s="110"/>
      <c r="M18" s="110"/>
      <c r="N18" s="105"/>
      <c r="O18" s="106"/>
      <c r="P18" s="19"/>
    </row>
    <row r="19" spans="3:16" ht="23.25" customHeight="1" x14ac:dyDescent="0.25">
      <c r="C19" s="9"/>
      <c r="D19" s="107" t="s">
        <v>20</v>
      </c>
      <c r="E19" s="108"/>
      <c r="F19" s="108"/>
      <c r="G19" s="109" t="s">
        <v>21</v>
      </c>
      <c r="H19" s="109"/>
      <c r="I19" s="109"/>
      <c r="J19" s="109"/>
      <c r="K19" s="110" t="s">
        <v>22</v>
      </c>
      <c r="L19" s="110"/>
      <c r="M19" s="110"/>
      <c r="N19" s="105"/>
      <c r="O19" s="106"/>
      <c r="P19" s="19"/>
    </row>
    <row r="20" spans="3:16" ht="23.25" customHeight="1" x14ac:dyDescent="0.25">
      <c r="C20" s="9"/>
      <c r="D20" s="131" t="s">
        <v>23</v>
      </c>
      <c r="E20" s="132"/>
      <c r="F20" s="133"/>
      <c r="G20" s="134" t="s">
        <v>24</v>
      </c>
      <c r="H20" s="135"/>
      <c r="I20" s="135"/>
      <c r="J20" s="136"/>
      <c r="K20" s="137" t="s">
        <v>25</v>
      </c>
      <c r="L20" s="138"/>
      <c r="M20" s="139"/>
      <c r="N20" s="105"/>
      <c r="O20" s="106"/>
      <c r="P20" s="19"/>
    </row>
    <row r="21" spans="3:16" ht="33.75" customHeight="1" x14ac:dyDescent="0.25">
      <c r="C21" s="9"/>
      <c r="D21" s="107" t="s">
        <v>26</v>
      </c>
      <c r="E21" s="108"/>
      <c r="F21" s="108"/>
      <c r="G21" s="109" t="s">
        <v>27</v>
      </c>
      <c r="H21" s="109"/>
      <c r="I21" s="109"/>
      <c r="J21" s="109"/>
      <c r="K21" s="110" t="s">
        <v>28</v>
      </c>
      <c r="L21" s="110"/>
      <c r="M21" s="110"/>
      <c r="N21" s="105"/>
      <c r="O21" s="106"/>
      <c r="P21" s="19"/>
    </row>
    <row r="22" spans="3:16" ht="33.75" customHeight="1" x14ac:dyDescent="0.25">
      <c r="C22" s="9"/>
      <c r="D22" s="131" t="s">
        <v>29</v>
      </c>
      <c r="E22" s="132"/>
      <c r="F22" s="133"/>
      <c r="G22" s="134" t="s">
        <v>30</v>
      </c>
      <c r="H22" s="135"/>
      <c r="I22" s="135"/>
      <c r="J22" s="136"/>
      <c r="K22" s="137" t="s">
        <v>19</v>
      </c>
      <c r="L22" s="138"/>
      <c r="M22" s="139"/>
      <c r="N22" s="105"/>
      <c r="O22" s="106"/>
      <c r="P22" s="19"/>
    </row>
    <row r="23" spans="3:16" ht="23.25" customHeight="1" x14ac:dyDescent="0.25">
      <c r="C23" s="9"/>
      <c r="D23" s="107" t="s">
        <v>31</v>
      </c>
      <c r="E23" s="108"/>
      <c r="F23" s="108"/>
      <c r="G23" s="109" t="s">
        <v>32</v>
      </c>
      <c r="H23" s="109"/>
      <c r="I23" s="109"/>
      <c r="J23" s="109"/>
      <c r="K23" s="110" t="s">
        <v>33</v>
      </c>
      <c r="L23" s="110"/>
      <c r="M23" s="110"/>
      <c r="N23" s="105"/>
      <c r="O23" s="106"/>
      <c r="P23" s="19"/>
    </row>
    <row r="24" spans="3:16" ht="23.25" customHeight="1" x14ac:dyDescent="0.25">
      <c r="C24" s="9"/>
      <c r="D24" s="107" t="s">
        <v>19</v>
      </c>
      <c r="E24" s="108"/>
      <c r="F24" s="108"/>
      <c r="G24" s="109" t="s">
        <v>34</v>
      </c>
      <c r="H24" s="109"/>
      <c r="I24" s="109"/>
      <c r="J24" s="109"/>
      <c r="K24" s="110" t="s">
        <v>17</v>
      </c>
      <c r="L24" s="110"/>
      <c r="M24" s="110"/>
      <c r="N24" s="105"/>
      <c r="O24" s="106"/>
      <c r="P24" s="19"/>
    </row>
    <row r="25" spans="3:16" ht="23.25" customHeight="1" x14ac:dyDescent="0.25">
      <c r="C25" s="9"/>
      <c r="D25" s="107" t="s">
        <v>35</v>
      </c>
      <c r="E25" s="108"/>
      <c r="F25" s="108"/>
      <c r="G25" s="109" t="s">
        <v>36</v>
      </c>
      <c r="H25" s="109"/>
      <c r="I25" s="109"/>
      <c r="J25" s="109"/>
      <c r="K25" s="110" t="s">
        <v>25</v>
      </c>
      <c r="L25" s="110"/>
      <c r="M25" s="110"/>
      <c r="N25" s="105"/>
      <c r="O25" s="106"/>
      <c r="P25" s="19"/>
    </row>
    <row r="26" spans="3:16" ht="23.25" customHeight="1" x14ac:dyDescent="0.25">
      <c r="C26" s="9"/>
      <c r="D26" s="107" t="s">
        <v>37</v>
      </c>
      <c r="E26" s="108"/>
      <c r="F26" s="108"/>
      <c r="G26" s="109" t="s">
        <v>38</v>
      </c>
      <c r="H26" s="109"/>
      <c r="I26" s="109"/>
      <c r="J26" s="109"/>
      <c r="K26" s="110" t="s">
        <v>39</v>
      </c>
      <c r="L26" s="110"/>
      <c r="M26" s="110"/>
      <c r="N26" s="105"/>
      <c r="O26" s="106"/>
      <c r="P26" s="19"/>
    </row>
    <row r="27" spans="3:16" ht="23.25" customHeight="1" x14ac:dyDescent="0.25">
      <c r="C27" s="9"/>
      <c r="D27" s="107" t="s">
        <v>40</v>
      </c>
      <c r="E27" s="108"/>
      <c r="F27" s="108"/>
      <c r="G27" s="109" t="s">
        <v>41</v>
      </c>
      <c r="H27" s="109"/>
      <c r="I27" s="109"/>
      <c r="J27" s="109"/>
      <c r="K27" s="110" t="s">
        <v>19</v>
      </c>
      <c r="L27" s="110"/>
      <c r="M27" s="110"/>
      <c r="N27" s="105"/>
      <c r="O27" s="106"/>
      <c r="P27" s="19"/>
    </row>
    <row r="28" spans="3:16" ht="23.25" customHeight="1" x14ac:dyDescent="0.25">
      <c r="C28" s="9"/>
      <c r="D28" s="107" t="s">
        <v>42</v>
      </c>
      <c r="E28" s="108"/>
      <c r="F28" s="108"/>
      <c r="G28" s="134" t="s">
        <v>43</v>
      </c>
      <c r="H28" s="135"/>
      <c r="I28" s="135"/>
      <c r="J28" s="136"/>
      <c r="K28" s="110" t="s">
        <v>44</v>
      </c>
      <c r="L28" s="110"/>
      <c r="M28" s="110"/>
      <c r="N28" s="105"/>
      <c r="O28" s="106"/>
      <c r="P28" s="19"/>
    </row>
    <row r="29" spans="3:16" ht="23.25" customHeight="1" x14ac:dyDescent="0.25">
      <c r="C29" s="9"/>
      <c r="D29" s="107" t="s">
        <v>45</v>
      </c>
      <c r="E29" s="108"/>
      <c r="F29" s="108"/>
      <c r="G29" s="151" t="s">
        <v>46</v>
      </c>
      <c r="H29" s="151"/>
      <c r="I29" s="151"/>
      <c r="J29" s="151"/>
      <c r="K29" s="152" t="s">
        <v>47</v>
      </c>
      <c r="L29" s="152"/>
      <c r="M29" s="152"/>
      <c r="N29" s="105"/>
      <c r="O29" s="106"/>
      <c r="P29" s="19"/>
    </row>
    <row r="30" spans="3:16" ht="23.25" customHeight="1" x14ac:dyDescent="0.25">
      <c r="C30" s="9"/>
      <c r="D30" s="107" t="s">
        <v>45</v>
      </c>
      <c r="E30" s="108"/>
      <c r="F30" s="108"/>
      <c r="G30" s="109" t="s">
        <v>48</v>
      </c>
      <c r="H30" s="109"/>
      <c r="I30" s="109"/>
      <c r="J30" s="109"/>
      <c r="K30" s="110" t="s">
        <v>47</v>
      </c>
      <c r="L30" s="110"/>
      <c r="M30" s="110"/>
      <c r="N30" s="105"/>
      <c r="O30" s="106"/>
      <c r="P30" s="19"/>
    </row>
    <row r="31" spans="3:16" ht="23.25" customHeight="1" x14ac:dyDescent="0.25">
      <c r="C31" s="9"/>
      <c r="D31" s="107" t="s">
        <v>49</v>
      </c>
      <c r="E31" s="108"/>
      <c r="F31" s="108"/>
      <c r="G31" s="109" t="s">
        <v>50</v>
      </c>
      <c r="H31" s="109"/>
      <c r="I31" s="109"/>
      <c r="J31" s="109"/>
      <c r="K31" s="110" t="s">
        <v>51</v>
      </c>
      <c r="L31" s="110"/>
      <c r="M31" s="110"/>
      <c r="N31" s="105"/>
      <c r="O31" s="106"/>
      <c r="P31" s="19"/>
    </row>
    <row r="32" spans="3:16" ht="23.25" customHeight="1" x14ac:dyDescent="0.25">
      <c r="C32" s="9"/>
      <c r="D32" s="107" t="s">
        <v>17</v>
      </c>
      <c r="E32" s="108"/>
      <c r="F32" s="108"/>
      <c r="G32" s="109" t="s">
        <v>52</v>
      </c>
      <c r="H32" s="109"/>
      <c r="I32" s="109"/>
      <c r="J32" s="109"/>
      <c r="K32" s="110" t="s">
        <v>19</v>
      </c>
      <c r="L32" s="110"/>
      <c r="M32" s="110"/>
      <c r="N32" s="105"/>
      <c r="O32" s="106"/>
      <c r="P32" s="19"/>
    </row>
    <row r="33" spans="2:16" ht="23.25" customHeight="1" x14ac:dyDescent="0.25">
      <c r="C33" s="9"/>
      <c r="D33" s="143"/>
      <c r="E33" s="144"/>
      <c r="F33" s="144"/>
      <c r="G33" s="145"/>
      <c r="H33" s="145"/>
      <c r="I33" s="145"/>
      <c r="J33" s="145"/>
      <c r="K33" s="146"/>
      <c r="L33" s="146"/>
      <c r="M33" s="146"/>
      <c r="N33" s="105"/>
      <c r="O33" s="106"/>
      <c r="P33" s="19"/>
    </row>
    <row r="34" spans="2:16" ht="23.25" customHeight="1" thickBot="1" x14ac:dyDescent="0.3">
      <c r="C34" s="9"/>
      <c r="D34" s="140"/>
      <c r="E34" s="141"/>
      <c r="F34" s="141"/>
      <c r="G34" s="142"/>
      <c r="H34" s="142"/>
      <c r="I34" s="142"/>
      <c r="J34" s="142"/>
      <c r="K34" s="153"/>
      <c r="L34" s="153"/>
      <c r="M34" s="153"/>
      <c r="N34" s="105"/>
      <c r="O34" s="106"/>
      <c r="P34" s="19"/>
    </row>
    <row r="35" spans="2:16" ht="18" thickTop="1" x14ac:dyDescent="0.25">
      <c r="B35" s="20"/>
      <c r="C35" s="20"/>
      <c r="D35" s="21"/>
      <c r="E35" s="21"/>
      <c r="F35" s="21"/>
      <c r="G35" s="21"/>
      <c r="H35" s="21"/>
      <c r="I35" s="22"/>
      <c r="J35" s="23"/>
      <c r="K35" s="24"/>
      <c r="L35" s="154" t="s">
        <v>53</v>
      </c>
      <c r="M35" s="155"/>
      <c r="N35" s="156">
        <f>SUM(N15:O34)</f>
        <v>0</v>
      </c>
      <c r="O35" s="157"/>
      <c r="P35" s="19"/>
    </row>
    <row r="36" spans="2:16" ht="18.75" customHeight="1" thickBot="1" x14ac:dyDescent="0.3">
      <c r="B36" s="25"/>
      <c r="C36" s="25"/>
      <c r="D36" s="26"/>
      <c r="E36" s="26"/>
      <c r="F36" s="26"/>
      <c r="G36" s="26"/>
      <c r="H36" s="26"/>
      <c r="I36" s="27"/>
      <c r="J36" s="28"/>
      <c r="K36" s="29"/>
      <c r="L36" s="158" t="s">
        <v>54</v>
      </c>
      <c r="M36" s="159"/>
      <c r="N36" s="160">
        <f>IF(N35=0,0,N35/COUNTIF(N15:O34,"&gt;0"))</f>
        <v>0</v>
      </c>
      <c r="O36" s="161"/>
      <c r="P36" s="19"/>
    </row>
    <row r="37" spans="2:16" ht="14.4" thickTop="1" x14ac:dyDescent="0.25">
      <c r="B37" s="25"/>
      <c r="C37" s="25"/>
      <c r="D37" s="30"/>
      <c r="E37" s="31"/>
      <c r="F37" s="31"/>
      <c r="G37" s="31"/>
      <c r="L37" s="32"/>
      <c r="M37" s="32"/>
      <c r="N37" s="32"/>
      <c r="O37" s="32"/>
    </row>
    <row r="38" spans="2:16" ht="12.75" customHeight="1" x14ac:dyDescent="0.25">
      <c r="B38" s="111" t="s">
        <v>55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3"/>
    </row>
    <row r="39" spans="2:16" ht="13.5" customHeight="1" thickBot="1" x14ac:dyDescent="0.3">
      <c r="B39" s="11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6"/>
    </row>
    <row r="40" spans="2:16" ht="12" customHeight="1" thickTop="1" x14ac:dyDescent="0.25">
      <c r="D40" s="33"/>
      <c r="E40" s="34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2:16" ht="35.25" customHeight="1" thickBot="1" x14ac:dyDescent="0.3">
      <c r="B41" s="147" t="s">
        <v>56</v>
      </c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8"/>
      <c r="O41" s="148"/>
      <c r="P41" s="150"/>
    </row>
    <row r="42" spans="2:16" ht="16.5" customHeight="1" x14ac:dyDescent="0.25">
      <c r="C42" s="9"/>
      <c r="D42" s="121" t="s">
        <v>6</v>
      </c>
      <c r="E42" s="122"/>
      <c r="F42" s="122"/>
      <c r="G42" s="123" t="s">
        <v>57</v>
      </c>
      <c r="H42" s="123"/>
      <c r="I42" s="123"/>
      <c r="J42" s="123"/>
      <c r="K42" s="122" t="s">
        <v>8</v>
      </c>
      <c r="L42" s="122"/>
      <c r="M42" s="122"/>
      <c r="N42" s="124" t="s">
        <v>9</v>
      </c>
      <c r="O42" s="125"/>
      <c r="P42" s="25"/>
    </row>
    <row r="43" spans="2:16" ht="16.5" customHeight="1" thickBot="1" x14ac:dyDescent="0.35">
      <c r="C43" s="9"/>
      <c r="D43" s="128" t="s">
        <v>139</v>
      </c>
      <c r="E43" s="129"/>
      <c r="F43" s="129"/>
      <c r="G43" s="129"/>
      <c r="H43" s="129"/>
      <c r="I43" s="129"/>
      <c r="J43" s="129"/>
      <c r="K43" s="129"/>
      <c r="L43" s="129"/>
      <c r="M43" s="130"/>
      <c r="N43" s="126"/>
      <c r="O43" s="127"/>
      <c r="P43" s="25"/>
    </row>
    <row r="44" spans="2:16" ht="23.25" customHeight="1" thickTop="1" x14ac:dyDescent="0.25">
      <c r="C44" s="9"/>
      <c r="D44" s="101" t="s">
        <v>20</v>
      </c>
      <c r="E44" s="102"/>
      <c r="F44" s="102"/>
      <c r="G44" s="103" t="s">
        <v>58</v>
      </c>
      <c r="H44" s="103"/>
      <c r="I44" s="103"/>
      <c r="J44" s="103"/>
      <c r="K44" s="104" t="s">
        <v>59</v>
      </c>
      <c r="L44" s="104"/>
      <c r="M44" s="104"/>
      <c r="N44" s="105"/>
      <c r="O44" s="106"/>
      <c r="P44" s="19"/>
    </row>
    <row r="45" spans="2:16" ht="23.25" customHeight="1" x14ac:dyDescent="0.25">
      <c r="C45" s="9"/>
      <c r="D45" s="107" t="s">
        <v>37</v>
      </c>
      <c r="E45" s="108"/>
      <c r="F45" s="108"/>
      <c r="G45" s="109" t="s">
        <v>60</v>
      </c>
      <c r="H45" s="109"/>
      <c r="I45" s="109"/>
      <c r="J45" s="109"/>
      <c r="K45" s="110" t="s">
        <v>61</v>
      </c>
      <c r="L45" s="110"/>
      <c r="M45" s="110"/>
      <c r="N45" s="105"/>
      <c r="O45" s="106"/>
      <c r="P45" s="19"/>
    </row>
    <row r="46" spans="2:16" ht="23.25" customHeight="1" x14ac:dyDescent="0.25">
      <c r="C46" s="9"/>
      <c r="D46" s="107" t="s">
        <v>20</v>
      </c>
      <c r="E46" s="108"/>
      <c r="F46" s="108"/>
      <c r="G46" s="109" t="s">
        <v>21</v>
      </c>
      <c r="H46" s="109"/>
      <c r="I46" s="109"/>
      <c r="J46" s="109"/>
      <c r="K46" s="110" t="s">
        <v>59</v>
      </c>
      <c r="L46" s="110"/>
      <c r="M46" s="110"/>
      <c r="N46" s="105"/>
      <c r="O46" s="106"/>
      <c r="P46" s="19"/>
    </row>
    <row r="47" spans="2:16" ht="23.25" customHeight="1" x14ac:dyDescent="0.25">
      <c r="C47" s="9"/>
      <c r="D47" s="107" t="s">
        <v>62</v>
      </c>
      <c r="E47" s="108"/>
      <c r="F47" s="108"/>
      <c r="G47" s="109" t="s">
        <v>63</v>
      </c>
      <c r="H47" s="109"/>
      <c r="I47" s="109"/>
      <c r="J47" s="109"/>
      <c r="K47" s="110" t="s">
        <v>61</v>
      </c>
      <c r="L47" s="110"/>
      <c r="M47" s="110"/>
      <c r="N47" s="105"/>
      <c r="O47" s="106"/>
      <c r="P47" s="19"/>
    </row>
    <row r="48" spans="2:16" ht="23.25" customHeight="1" x14ac:dyDescent="0.25">
      <c r="C48" s="9"/>
      <c r="D48" s="107" t="s">
        <v>64</v>
      </c>
      <c r="E48" s="108"/>
      <c r="F48" s="108"/>
      <c r="G48" s="109" t="s">
        <v>65</v>
      </c>
      <c r="H48" s="109"/>
      <c r="I48" s="109"/>
      <c r="J48" s="109"/>
      <c r="K48" s="110" t="s">
        <v>66</v>
      </c>
      <c r="L48" s="110"/>
      <c r="M48" s="110"/>
      <c r="N48" s="105"/>
      <c r="O48" s="106"/>
      <c r="P48" s="19"/>
    </row>
    <row r="49" spans="3:31" ht="23.25" customHeight="1" x14ac:dyDescent="0.25">
      <c r="C49" s="9"/>
      <c r="D49" s="107" t="s">
        <v>67</v>
      </c>
      <c r="E49" s="108"/>
      <c r="F49" s="108"/>
      <c r="G49" s="109" t="s">
        <v>68</v>
      </c>
      <c r="H49" s="109"/>
      <c r="I49" s="109"/>
      <c r="J49" s="109"/>
      <c r="K49" s="110" t="s">
        <v>61</v>
      </c>
      <c r="L49" s="110"/>
      <c r="M49" s="110"/>
      <c r="N49" s="105"/>
      <c r="O49" s="106"/>
      <c r="P49" s="19"/>
    </row>
    <row r="50" spans="3:31" ht="23.25" customHeight="1" x14ac:dyDescent="0.25">
      <c r="C50" s="9"/>
      <c r="D50" s="107" t="s">
        <v>69</v>
      </c>
      <c r="E50" s="108"/>
      <c r="F50" s="108"/>
      <c r="G50" s="109" t="s">
        <v>70</v>
      </c>
      <c r="H50" s="109"/>
      <c r="I50" s="109"/>
      <c r="J50" s="109"/>
      <c r="K50" s="110" t="s">
        <v>71</v>
      </c>
      <c r="L50" s="110"/>
      <c r="M50" s="110"/>
      <c r="N50" s="105"/>
      <c r="O50" s="106"/>
      <c r="P50" s="19"/>
    </row>
    <row r="51" spans="3:31" ht="23.25" customHeight="1" x14ac:dyDescent="0.25">
      <c r="C51" s="9"/>
      <c r="D51" s="107" t="s">
        <v>72</v>
      </c>
      <c r="E51" s="108"/>
      <c r="F51" s="108"/>
      <c r="G51" s="109" t="s">
        <v>73</v>
      </c>
      <c r="H51" s="109"/>
      <c r="I51" s="109"/>
      <c r="J51" s="109"/>
      <c r="K51" s="110" t="s">
        <v>74</v>
      </c>
      <c r="L51" s="110"/>
      <c r="M51" s="110"/>
      <c r="N51" s="105"/>
      <c r="O51" s="106"/>
      <c r="P51" s="19"/>
    </row>
    <row r="52" spans="3:31" ht="23.25" customHeight="1" x14ac:dyDescent="0.25">
      <c r="C52" s="9"/>
      <c r="D52" s="107" t="s">
        <v>75</v>
      </c>
      <c r="E52" s="108"/>
      <c r="F52" s="108"/>
      <c r="G52" s="109" t="s">
        <v>76</v>
      </c>
      <c r="H52" s="109"/>
      <c r="I52" s="109"/>
      <c r="J52" s="109"/>
      <c r="K52" s="110" t="s">
        <v>77</v>
      </c>
      <c r="L52" s="110"/>
      <c r="M52" s="110"/>
      <c r="N52" s="105"/>
      <c r="O52" s="106"/>
      <c r="P52" s="19"/>
    </row>
    <row r="53" spans="3:31" ht="23.25" customHeight="1" x14ac:dyDescent="0.25">
      <c r="C53" s="9"/>
      <c r="D53" s="107" t="s">
        <v>78</v>
      </c>
      <c r="E53" s="108"/>
      <c r="F53" s="108"/>
      <c r="G53" s="109" t="s">
        <v>79</v>
      </c>
      <c r="H53" s="109"/>
      <c r="I53" s="109"/>
      <c r="J53" s="109"/>
      <c r="K53" s="110" t="s">
        <v>29</v>
      </c>
      <c r="L53" s="110"/>
      <c r="M53" s="110"/>
      <c r="N53" s="105"/>
      <c r="O53" s="106"/>
      <c r="P53" s="19"/>
    </row>
    <row r="54" spans="3:31" ht="23.25" customHeight="1" x14ac:dyDescent="0.25">
      <c r="C54" s="9"/>
      <c r="D54" s="107" t="s">
        <v>80</v>
      </c>
      <c r="E54" s="108"/>
      <c r="F54" s="108"/>
      <c r="G54" s="109" t="s">
        <v>81</v>
      </c>
      <c r="H54" s="109"/>
      <c r="I54" s="109"/>
      <c r="J54" s="109"/>
      <c r="K54" s="110" t="s">
        <v>51</v>
      </c>
      <c r="L54" s="110"/>
      <c r="M54" s="110"/>
      <c r="N54" s="105"/>
      <c r="O54" s="106"/>
      <c r="P54" s="19"/>
    </row>
    <row r="55" spans="3:31" ht="23.25" customHeight="1" x14ac:dyDescent="0.25">
      <c r="C55" s="9"/>
      <c r="D55" s="107" t="s">
        <v>62</v>
      </c>
      <c r="E55" s="108"/>
      <c r="F55" s="108"/>
      <c r="G55" s="109" t="s">
        <v>82</v>
      </c>
      <c r="H55" s="109"/>
      <c r="I55" s="109"/>
      <c r="J55" s="109"/>
      <c r="K55" s="110" t="s">
        <v>61</v>
      </c>
      <c r="L55" s="110"/>
      <c r="M55" s="110"/>
      <c r="N55" s="162"/>
      <c r="O55" s="163"/>
      <c r="P55" s="19"/>
    </row>
    <row r="56" spans="3:31" ht="23.25" customHeight="1" x14ac:dyDescent="0.25">
      <c r="C56" s="9"/>
      <c r="D56" s="107" t="s">
        <v>83</v>
      </c>
      <c r="E56" s="108"/>
      <c r="F56" s="108"/>
      <c r="G56" s="109" t="s">
        <v>84</v>
      </c>
      <c r="H56" s="109"/>
      <c r="I56" s="109"/>
      <c r="J56" s="109"/>
      <c r="K56" s="110" t="s">
        <v>29</v>
      </c>
      <c r="L56" s="110"/>
      <c r="M56" s="110"/>
      <c r="N56" s="162"/>
      <c r="O56" s="163"/>
      <c r="P56" s="19"/>
    </row>
    <row r="57" spans="3:31" ht="23.25" customHeight="1" x14ac:dyDescent="0.25">
      <c r="C57" s="9"/>
      <c r="D57" s="107" t="s">
        <v>45</v>
      </c>
      <c r="E57" s="108"/>
      <c r="F57" s="108"/>
      <c r="G57" s="109" t="s">
        <v>48</v>
      </c>
      <c r="H57" s="109"/>
      <c r="I57" s="109"/>
      <c r="J57" s="109"/>
      <c r="K57" s="110" t="s">
        <v>47</v>
      </c>
      <c r="L57" s="110"/>
      <c r="M57" s="110"/>
      <c r="N57" s="162"/>
      <c r="O57" s="163"/>
      <c r="P57" s="19"/>
    </row>
    <row r="58" spans="3:31" ht="23.25" customHeight="1" x14ac:dyDescent="0.25">
      <c r="C58" s="9"/>
      <c r="D58" s="107" t="s">
        <v>19</v>
      </c>
      <c r="E58" s="108"/>
      <c r="F58" s="108"/>
      <c r="G58" s="109" t="s">
        <v>85</v>
      </c>
      <c r="H58" s="109"/>
      <c r="I58" s="109"/>
      <c r="J58" s="109"/>
      <c r="K58" s="110" t="s">
        <v>17</v>
      </c>
      <c r="L58" s="110"/>
      <c r="M58" s="110"/>
      <c r="N58" s="162"/>
      <c r="O58" s="163"/>
      <c r="P58" s="19"/>
    </row>
    <row r="59" spans="3:31" ht="23.25" customHeight="1" x14ac:dyDescent="0.25">
      <c r="C59" s="9"/>
      <c r="D59" s="107" t="s">
        <v>17</v>
      </c>
      <c r="E59" s="108"/>
      <c r="F59" s="108"/>
      <c r="G59" s="109" t="s">
        <v>86</v>
      </c>
      <c r="H59" s="109"/>
      <c r="I59" s="109"/>
      <c r="J59" s="109"/>
      <c r="K59" s="110" t="s">
        <v>19</v>
      </c>
      <c r="L59" s="110"/>
      <c r="M59" s="110"/>
      <c r="N59" s="105"/>
      <c r="O59" s="106"/>
      <c r="P59" s="19"/>
    </row>
    <row r="60" spans="3:31" ht="23.25" customHeight="1" x14ac:dyDescent="0.25">
      <c r="C60" s="9"/>
      <c r="D60" s="167"/>
      <c r="E60" s="168"/>
      <c r="F60" s="168"/>
      <c r="G60" s="151"/>
      <c r="H60" s="151"/>
      <c r="I60" s="151"/>
      <c r="J60" s="151"/>
      <c r="K60" s="152"/>
      <c r="L60" s="152"/>
      <c r="M60" s="152"/>
      <c r="N60" s="151"/>
      <c r="O60" s="169"/>
      <c r="P60" s="19"/>
    </row>
    <row r="61" spans="3:31" ht="23.25" customHeight="1" x14ac:dyDescent="0.25">
      <c r="C61" s="9"/>
      <c r="D61" s="167"/>
      <c r="E61" s="168"/>
      <c r="F61" s="168"/>
      <c r="G61" s="151"/>
      <c r="H61" s="151"/>
      <c r="I61" s="151"/>
      <c r="J61" s="151"/>
      <c r="K61" s="152"/>
      <c r="L61" s="152"/>
      <c r="M61" s="152"/>
      <c r="N61" s="164"/>
      <c r="O61" s="165"/>
      <c r="P61" s="19"/>
    </row>
    <row r="62" spans="3:31" ht="23.25" customHeight="1" thickBot="1" x14ac:dyDescent="0.3">
      <c r="C62" s="9"/>
      <c r="D62" s="140"/>
      <c r="E62" s="141"/>
      <c r="F62" s="141"/>
      <c r="G62" s="142"/>
      <c r="H62" s="142"/>
      <c r="I62" s="142"/>
      <c r="J62" s="142"/>
      <c r="K62" s="153"/>
      <c r="L62" s="153"/>
      <c r="M62" s="153"/>
      <c r="N62" s="142"/>
      <c r="O62" s="166"/>
      <c r="P62" s="19"/>
    </row>
    <row r="63" spans="3:31" ht="18.75" customHeight="1" thickTop="1" x14ac:dyDescent="0.25">
      <c r="D63" s="21"/>
      <c r="E63" s="21"/>
      <c r="F63" s="21"/>
      <c r="G63" s="21"/>
      <c r="H63" s="21"/>
      <c r="I63" s="22"/>
      <c r="J63" s="23"/>
      <c r="K63" s="24"/>
      <c r="L63" s="154" t="s">
        <v>53</v>
      </c>
      <c r="M63" s="155"/>
      <c r="N63" s="156">
        <f>SUM(N44:O62)</f>
        <v>0</v>
      </c>
      <c r="O63" s="157">
        <f>SUM(O44:O62)</f>
        <v>0</v>
      </c>
    </row>
    <row r="64" spans="3:31" ht="18.75" customHeight="1" thickBot="1" x14ac:dyDescent="0.3">
      <c r="D64" s="26"/>
      <c r="E64" s="26"/>
      <c r="F64" s="26"/>
      <c r="G64" s="26"/>
      <c r="H64" s="26"/>
      <c r="I64" s="27"/>
      <c r="J64" s="28"/>
      <c r="K64" s="29"/>
      <c r="L64" s="158" t="s">
        <v>54</v>
      </c>
      <c r="M64" s="159"/>
      <c r="N64" s="175">
        <f>IF(N63=0,0,N63/COUNTIF(N44:O62,"&gt;0"))</f>
        <v>0</v>
      </c>
      <c r="O64" s="176"/>
      <c r="AE64" s="35"/>
    </row>
    <row r="65" spans="2:17" ht="13.8" thickTop="1" x14ac:dyDescent="0.25">
      <c r="K65" s="32"/>
      <c r="L65" s="32"/>
      <c r="M65" s="32"/>
      <c r="N65" s="36"/>
      <c r="O65" s="36"/>
      <c r="Q65" s="35"/>
    </row>
    <row r="66" spans="2:17" ht="12.75" customHeight="1" x14ac:dyDescent="0.25">
      <c r="B66" s="111" t="s">
        <v>87</v>
      </c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3"/>
    </row>
    <row r="67" spans="2:17" ht="13.5" customHeight="1" thickBot="1" x14ac:dyDescent="0.3">
      <c r="B67" s="11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6"/>
    </row>
    <row r="68" spans="2:17" ht="12" customHeight="1" thickTop="1" x14ac:dyDescent="0.25">
      <c r="D68" s="33"/>
      <c r="E68" s="34"/>
    </row>
    <row r="69" spans="2:17" ht="33.75" customHeight="1" x14ac:dyDescent="0.25">
      <c r="B69" s="117" t="s">
        <v>88</v>
      </c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20"/>
    </row>
    <row r="71" spans="2:17" ht="17.100000000000001" customHeight="1" x14ac:dyDescent="0.25"/>
    <row r="72" spans="2:17" ht="17.100000000000001" customHeight="1" x14ac:dyDescent="0.25"/>
    <row r="73" spans="2:17" ht="17.100000000000001" customHeight="1" x14ac:dyDescent="0.25"/>
    <row r="74" spans="2:17" ht="17.100000000000001" customHeight="1" x14ac:dyDescent="0.25"/>
    <row r="75" spans="2:17" ht="17.100000000000001" customHeight="1" x14ac:dyDescent="0.25"/>
    <row r="76" spans="2:17" ht="17.100000000000001" customHeight="1" x14ac:dyDescent="0.25"/>
    <row r="77" spans="2:17" ht="17.100000000000001" customHeight="1" x14ac:dyDescent="0.25"/>
    <row r="78" spans="2:17" ht="17.100000000000001" customHeight="1" x14ac:dyDescent="0.25"/>
    <row r="79" spans="2:17" ht="17.100000000000001" customHeight="1" x14ac:dyDescent="0.25"/>
    <row r="80" spans="2:17" ht="17.100000000000001" customHeight="1" x14ac:dyDescent="0.25"/>
    <row r="81" ht="17.100000000000001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  <row r="86" ht="17.100000000000001" customHeight="1" x14ac:dyDescent="0.25"/>
    <row r="87" ht="17.100000000000001" customHeight="1" x14ac:dyDescent="0.25"/>
    <row r="88" ht="17.100000000000001" customHeight="1" x14ac:dyDescent="0.25"/>
    <row r="89" ht="17.100000000000001" customHeight="1" x14ac:dyDescent="0.25"/>
    <row r="90" ht="17.100000000000001" customHeight="1" x14ac:dyDescent="0.25"/>
    <row r="91" ht="17.100000000000001" customHeight="1" x14ac:dyDescent="0.25"/>
    <row r="92" ht="17.100000000000001" customHeight="1" x14ac:dyDescent="0.25"/>
    <row r="93" ht="17.100000000000001" customHeight="1" x14ac:dyDescent="0.25"/>
    <row r="94" ht="17.100000000000001" customHeight="1" x14ac:dyDescent="0.25"/>
    <row r="95" ht="17.100000000000001" customHeight="1" x14ac:dyDescent="0.25"/>
    <row r="96" ht="17.100000000000001" customHeight="1" x14ac:dyDescent="0.25"/>
    <row r="97" spans="2:30" ht="17.100000000000001" customHeight="1" x14ac:dyDescent="0.25"/>
    <row r="98" spans="2:30" ht="17.100000000000001" customHeight="1" x14ac:dyDescent="0.25"/>
    <row r="99" spans="2:30" ht="17.100000000000001" customHeight="1" x14ac:dyDescent="0.25"/>
    <row r="100" spans="2:30" ht="17.100000000000001" customHeight="1" x14ac:dyDescent="0.25">
      <c r="B100" s="37"/>
      <c r="C100" s="37"/>
    </row>
    <row r="101" spans="2:30" ht="17.100000000000001" customHeight="1" x14ac:dyDescent="0.25">
      <c r="B101" s="37"/>
      <c r="C101" s="37"/>
    </row>
    <row r="102" spans="2:30" ht="17.100000000000001" customHeight="1" x14ac:dyDescent="0.25">
      <c r="B102" s="37"/>
      <c r="C102" s="37"/>
    </row>
    <row r="103" spans="2:30" ht="13.8" thickBot="1" x14ac:dyDescent="0.3">
      <c r="I103" s="38"/>
      <c r="J103" s="38"/>
    </row>
    <row r="104" spans="2:30" ht="16.2" thickBot="1" x14ac:dyDescent="0.3">
      <c r="E104" s="170" t="s">
        <v>89</v>
      </c>
      <c r="F104" s="173" t="s">
        <v>90</v>
      </c>
      <c r="G104" s="174"/>
      <c r="H104" s="174"/>
      <c r="I104" s="81">
        <f>N36</f>
        <v>0</v>
      </c>
      <c r="J104" s="82"/>
      <c r="K104" s="19"/>
    </row>
    <row r="105" spans="2:30" ht="13.8" thickBot="1" x14ac:dyDescent="0.3">
      <c r="E105" s="171"/>
      <c r="F105" s="3"/>
      <c r="G105" s="3"/>
      <c r="H105" s="3"/>
      <c r="I105" s="39"/>
      <c r="J105" s="39"/>
    </row>
    <row r="106" spans="2:30" ht="16.2" thickBot="1" x14ac:dyDescent="0.3">
      <c r="E106" s="172"/>
      <c r="F106" s="173" t="s">
        <v>91</v>
      </c>
      <c r="G106" s="174"/>
      <c r="H106" s="174"/>
      <c r="I106" s="81">
        <f>N64</f>
        <v>0</v>
      </c>
      <c r="J106" s="82"/>
      <c r="K106" s="19"/>
    </row>
    <row r="107" spans="2:30" ht="15.6" x14ac:dyDescent="0.25">
      <c r="E107" s="40"/>
      <c r="F107" s="41"/>
      <c r="G107" s="42"/>
      <c r="H107" s="42"/>
      <c r="I107" s="43"/>
      <c r="J107" s="43"/>
      <c r="K107" s="19"/>
    </row>
    <row r="108" spans="2:30" x14ac:dyDescent="0.25">
      <c r="I108" s="32"/>
      <c r="J108" s="32"/>
    </row>
    <row r="109" spans="2:30" ht="12.75" customHeight="1" x14ac:dyDescent="0.3">
      <c r="B109" s="111" t="s">
        <v>92</v>
      </c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44"/>
    </row>
    <row r="110" spans="2:30" ht="13.5" customHeight="1" thickBot="1" x14ac:dyDescent="0.3">
      <c r="B110" s="114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</row>
    <row r="111" spans="2:30" ht="13.8" thickTop="1" x14ac:dyDescent="0.25"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</row>
    <row r="112" spans="2:30" customFormat="1" ht="27.75" customHeight="1" thickBot="1" x14ac:dyDescent="0.3">
      <c r="E112" s="45"/>
      <c r="L112" s="45"/>
      <c r="O112" s="45"/>
      <c r="Q112" s="46"/>
      <c r="R112" s="46"/>
      <c r="S112" s="47"/>
      <c r="T112" s="46"/>
      <c r="U112" s="47"/>
      <c r="W112" s="47"/>
      <c r="Y112" s="47"/>
      <c r="Z112" s="46"/>
      <c r="AD112" s="48"/>
    </row>
    <row r="113" spans="2:30" customFormat="1" ht="35.25" customHeight="1" thickTop="1" thickBot="1" x14ac:dyDescent="0.35">
      <c r="C113" s="181" t="s">
        <v>93</v>
      </c>
      <c r="D113" s="182"/>
      <c r="E113" s="182"/>
      <c r="F113" s="183"/>
      <c r="G113" s="184" t="s">
        <v>94</v>
      </c>
      <c r="H113" s="182"/>
      <c r="I113" s="182"/>
      <c r="J113" s="183"/>
      <c r="K113" s="184" t="s">
        <v>95</v>
      </c>
      <c r="L113" s="182"/>
      <c r="M113" s="182"/>
      <c r="N113" s="183"/>
      <c r="O113" s="184" t="s">
        <v>96</v>
      </c>
      <c r="P113" s="185"/>
      <c r="Q113" s="49"/>
      <c r="R113" s="186" t="s">
        <v>93</v>
      </c>
      <c r="S113" s="177"/>
      <c r="T113" s="177" t="s">
        <v>94</v>
      </c>
      <c r="U113" s="177"/>
      <c r="V113" s="177" t="s">
        <v>95</v>
      </c>
      <c r="W113" s="177"/>
      <c r="X113" s="177" t="s">
        <v>96</v>
      </c>
      <c r="Y113" s="178"/>
      <c r="Z113" s="46"/>
      <c r="AA113" s="50" t="s">
        <v>97</v>
      </c>
      <c r="AB113" s="51" t="s">
        <v>98</v>
      </c>
      <c r="AC113" s="51"/>
      <c r="AD113" s="51" t="s">
        <v>99</v>
      </c>
    </row>
    <row r="114" spans="2:30" customFormat="1" ht="48" customHeight="1" thickTop="1" x14ac:dyDescent="0.25">
      <c r="C114" s="52"/>
      <c r="D114" s="179" t="s">
        <v>100</v>
      </c>
      <c r="E114" s="179"/>
      <c r="F114" s="180"/>
      <c r="G114" s="53"/>
      <c r="H114" s="179" t="s">
        <v>101</v>
      </c>
      <c r="I114" s="179"/>
      <c r="J114" s="180"/>
      <c r="K114" s="53"/>
      <c r="L114" s="179" t="s">
        <v>102</v>
      </c>
      <c r="M114" s="179"/>
      <c r="N114" s="180"/>
      <c r="O114" s="53"/>
      <c r="P114" s="54" t="s">
        <v>103</v>
      </c>
      <c r="Q114" s="49"/>
      <c r="R114" s="55" t="b">
        <v>0</v>
      </c>
      <c r="S114" s="56">
        <v>25</v>
      </c>
      <c r="T114" s="55" t="b">
        <v>1</v>
      </c>
      <c r="U114" s="56">
        <v>20</v>
      </c>
      <c r="V114" s="57" t="b">
        <v>1</v>
      </c>
      <c r="W114" s="56">
        <v>20</v>
      </c>
      <c r="X114" s="57" t="b">
        <v>1</v>
      </c>
      <c r="Y114" s="56">
        <v>20</v>
      </c>
      <c r="Z114" s="46"/>
      <c r="AA114" s="187" t="s">
        <v>104</v>
      </c>
      <c r="AB114" s="58" t="s">
        <v>77</v>
      </c>
      <c r="AC114" s="58"/>
      <c r="AD114" s="59" t="s">
        <v>105</v>
      </c>
    </row>
    <row r="115" spans="2:30" customFormat="1" ht="48" customHeight="1" thickBot="1" x14ac:dyDescent="0.3">
      <c r="C115" s="60"/>
      <c r="D115" s="201" t="s">
        <v>106</v>
      </c>
      <c r="E115" s="201"/>
      <c r="F115" s="202"/>
      <c r="G115" s="61"/>
      <c r="H115" s="201" t="s">
        <v>107</v>
      </c>
      <c r="I115" s="201"/>
      <c r="J115" s="202"/>
      <c r="K115" s="61"/>
      <c r="L115" s="201" t="s">
        <v>108</v>
      </c>
      <c r="M115" s="201"/>
      <c r="N115" s="202"/>
      <c r="O115" s="61"/>
      <c r="P115" s="62" t="s">
        <v>109</v>
      </c>
      <c r="Q115" s="49"/>
      <c r="R115" s="63" t="b">
        <v>1</v>
      </c>
      <c r="S115" s="64">
        <v>50</v>
      </c>
      <c r="T115" s="63" t="b">
        <v>0</v>
      </c>
      <c r="U115" s="64">
        <v>40</v>
      </c>
      <c r="V115" s="65" t="b">
        <v>0</v>
      </c>
      <c r="W115" s="64">
        <v>40</v>
      </c>
      <c r="X115" s="65" t="b">
        <v>0</v>
      </c>
      <c r="Y115" s="64">
        <v>40</v>
      </c>
      <c r="Z115" s="46"/>
      <c r="AA115" s="203"/>
      <c r="AB115" s="66"/>
      <c r="AC115" s="67"/>
      <c r="AD115" s="68" t="s">
        <v>110</v>
      </c>
    </row>
    <row r="116" spans="2:30" customFormat="1" ht="48" customHeight="1" x14ac:dyDescent="0.25">
      <c r="C116" s="60"/>
      <c r="D116" s="201" t="s">
        <v>111</v>
      </c>
      <c r="E116" s="201"/>
      <c r="F116" s="202"/>
      <c r="G116" s="61"/>
      <c r="H116" s="201" t="s">
        <v>112</v>
      </c>
      <c r="I116" s="201"/>
      <c r="J116" s="202"/>
      <c r="K116" s="61"/>
      <c r="L116" s="201" t="s">
        <v>113</v>
      </c>
      <c r="M116" s="201"/>
      <c r="N116" s="202"/>
      <c r="O116" s="61"/>
      <c r="P116" s="62" t="s">
        <v>114</v>
      </c>
      <c r="Q116" s="49"/>
      <c r="R116" s="63" t="b">
        <v>0</v>
      </c>
      <c r="S116" s="64">
        <v>75</v>
      </c>
      <c r="T116" s="63" t="b">
        <v>0</v>
      </c>
      <c r="U116" s="64">
        <v>60</v>
      </c>
      <c r="V116" s="65" t="b">
        <v>0</v>
      </c>
      <c r="W116" s="64">
        <v>60</v>
      </c>
      <c r="X116" s="65" t="b">
        <v>0</v>
      </c>
      <c r="Y116" s="64">
        <v>60</v>
      </c>
      <c r="Z116" s="46"/>
      <c r="AA116" s="187" t="s">
        <v>115</v>
      </c>
      <c r="AB116" s="58">
        <v>1</v>
      </c>
      <c r="AC116" s="58"/>
      <c r="AD116" s="68" t="s">
        <v>116</v>
      </c>
    </row>
    <row r="117" spans="2:30" customFormat="1" ht="48" customHeight="1" thickBot="1" x14ac:dyDescent="0.3">
      <c r="C117" s="60"/>
      <c r="D117" s="201" t="s">
        <v>117</v>
      </c>
      <c r="E117" s="201"/>
      <c r="F117" s="202"/>
      <c r="G117" s="61"/>
      <c r="H117" s="201" t="s">
        <v>118</v>
      </c>
      <c r="I117" s="201"/>
      <c r="J117" s="202"/>
      <c r="K117" s="61"/>
      <c r="L117" s="201" t="s">
        <v>119</v>
      </c>
      <c r="M117" s="201"/>
      <c r="N117" s="202"/>
      <c r="O117" s="61"/>
      <c r="P117" s="62" t="s">
        <v>120</v>
      </c>
      <c r="Q117" s="49"/>
      <c r="R117" s="63" t="b">
        <v>0</v>
      </c>
      <c r="S117" s="64">
        <v>100</v>
      </c>
      <c r="T117" s="63" t="b">
        <v>0</v>
      </c>
      <c r="U117" s="64">
        <v>80</v>
      </c>
      <c r="V117" s="65" t="b">
        <v>0</v>
      </c>
      <c r="W117" s="64">
        <v>80</v>
      </c>
      <c r="X117" s="65" t="b">
        <v>0</v>
      </c>
      <c r="Y117" s="64">
        <v>80</v>
      </c>
      <c r="Z117" s="46"/>
      <c r="AA117" s="203"/>
      <c r="AB117" s="66"/>
      <c r="AC117" s="67"/>
      <c r="AD117" s="68" t="s">
        <v>121</v>
      </c>
    </row>
    <row r="118" spans="2:30" customFormat="1" ht="48" customHeight="1" thickBot="1" x14ac:dyDescent="0.3">
      <c r="C118" s="69"/>
      <c r="D118" s="198"/>
      <c r="E118" s="198"/>
      <c r="F118" s="198"/>
      <c r="G118" s="70"/>
      <c r="H118" s="199" t="s">
        <v>122</v>
      </c>
      <c r="I118" s="199"/>
      <c r="J118" s="200"/>
      <c r="K118" s="71"/>
      <c r="L118" s="199" t="s">
        <v>123</v>
      </c>
      <c r="M118" s="199"/>
      <c r="N118" s="200"/>
      <c r="O118" s="71"/>
      <c r="P118" s="72" t="s">
        <v>124</v>
      </c>
      <c r="Q118" s="49"/>
      <c r="R118" s="63"/>
      <c r="S118" s="64"/>
      <c r="T118" s="63" t="b">
        <v>0</v>
      </c>
      <c r="U118" s="64">
        <v>100</v>
      </c>
      <c r="V118" s="65" t="b">
        <v>0</v>
      </c>
      <c r="W118" s="64">
        <v>100</v>
      </c>
      <c r="X118" s="65" t="b">
        <v>0</v>
      </c>
      <c r="Y118" s="64">
        <v>100</v>
      </c>
      <c r="Z118" s="46"/>
      <c r="AA118" s="187" t="s">
        <v>125</v>
      </c>
      <c r="AB118" s="58">
        <v>2</v>
      </c>
      <c r="AC118" s="58"/>
      <c r="AD118" s="68" t="s">
        <v>126</v>
      </c>
    </row>
    <row r="119" spans="2:30" customFormat="1" ht="57.75" hidden="1" customHeight="1" thickTop="1" thickBot="1" x14ac:dyDescent="0.3">
      <c r="C119">
        <f>IF(R114=TRUE,25,IF(R115=TRUE,50,IF(R116=TRUE,75,100)))</f>
        <v>50</v>
      </c>
      <c r="D119" s="45">
        <v>0.35</v>
      </c>
      <c r="G119">
        <f>IF(T114=TRUE,20,IF(T115=TRUE,40,IF(T116=TRUE,60,IF(T117=TRUE,80,100))))</f>
        <v>20</v>
      </c>
      <c r="H119" s="45">
        <v>0.15</v>
      </c>
      <c r="K119">
        <f>IF(V114=TRUE,20,IF(V115=TRUE,40,IF(V116=TRUE,60,IF(V117=TRUE,80,100))))</f>
        <v>20</v>
      </c>
      <c r="L119" s="45">
        <v>0.35</v>
      </c>
      <c r="O119">
        <f>IF(X114=TRUE,20,IF(X115=TRUE,40,IF(X116=TRUE,60,IF(X117=TRUE,80,100))))</f>
        <v>20</v>
      </c>
      <c r="P119" s="45">
        <v>0.15</v>
      </c>
      <c r="Q119" s="46"/>
      <c r="R119" s="46"/>
      <c r="S119" s="47"/>
      <c r="T119" s="46"/>
      <c r="U119" s="47"/>
      <c r="W119" s="47"/>
      <c r="Y119" s="47"/>
      <c r="Z119" s="46"/>
      <c r="AA119" s="203"/>
      <c r="AB119" s="66"/>
      <c r="AC119" s="67"/>
      <c r="AD119" s="68"/>
    </row>
    <row r="120" spans="2:30" customFormat="1" ht="53.25" hidden="1" customHeight="1" x14ac:dyDescent="0.25">
      <c r="C120">
        <f>(C119*D119)+(G119*H119)+(K119*L119)+(O119*P119)</f>
        <v>30.5</v>
      </c>
      <c r="Q120" s="46"/>
      <c r="R120" s="46"/>
      <c r="S120" s="47"/>
      <c r="T120" s="46"/>
      <c r="U120" s="47"/>
      <c r="W120" s="47"/>
      <c r="Y120" s="47"/>
      <c r="Z120" s="46"/>
      <c r="AA120" s="187"/>
      <c r="AB120" s="58"/>
      <c r="AC120" s="58"/>
      <c r="AD120" s="68"/>
    </row>
    <row r="121" spans="2:30" customFormat="1" ht="64.5" customHeight="1" thickTop="1" thickBot="1" x14ac:dyDescent="0.3">
      <c r="C121" s="204" t="s">
        <v>127</v>
      </c>
      <c r="D121" s="204"/>
      <c r="E121" s="204"/>
      <c r="F121" s="204"/>
      <c r="G121" s="205" t="str">
        <f>IF(R117=TRUE,AB125,IF(C120&gt;90,AB125,IF(C120&gt;75,AB122,IF(C120&gt;50,AB118,IF(C120&gt;40,AB116,AB114)))))</f>
        <v>Novice</v>
      </c>
      <c r="H121" s="206" t="str">
        <f>IF(R117=TRUE,AD125,IF(C120&gt;90,AD125,IF(C120&gt;75,AD122,IF(C120&gt;50,AD118,IF(C120&gt;40,AD116,AD114)))))</f>
        <v>Experience:  Minimum 1 year working as a key team member on an IT project.  Technical experience commensurate with the proposed technology.</v>
      </c>
      <c r="I121" s="206"/>
      <c r="J121" s="206"/>
      <c r="K121" s="206"/>
      <c r="L121" s="206"/>
      <c r="M121" s="206"/>
      <c r="N121" s="206"/>
      <c r="O121" s="206"/>
      <c r="P121" s="206"/>
      <c r="Q121" s="46"/>
      <c r="R121" s="46"/>
      <c r="S121" s="47"/>
      <c r="T121" s="46"/>
      <c r="U121" s="47"/>
      <c r="W121" s="47"/>
      <c r="Y121" s="47"/>
      <c r="Z121" s="46"/>
      <c r="AA121" s="203"/>
      <c r="AB121" s="66"/>
      <c r="AC121" s="67"/>
      <c r="AD121" s="68" t="s">
        <v>128</v>
      </c>
    </row>
    <row r="122" spans="2:30" customFormat="1" ht="58.5" customHeight="1" thickBot="1" x14ac:dyDescent="0.3">
      <c r="C122" s="204"/>
      <c r="D122" s="204"/>
      <c r="E122" s="204"/>
      <c r="F122" s="204"/>
      <c r="G122" s="205"/>
      <c r="H122" s="207" t="str">
        <f>IF(R117=TRUE,AD126,IF(C120&gt;90,AD126,IF(C120&gt;75,AD123,IF(C120&gt;50,AD121,IF(C120&gt;40,AD117,AD115)))))</f>
        <v xml:space="preserve">Professional Knowledge: Understands the CA-PMM and department’s methodology. </v>
      </c>
      <c r="I122" s="207"/>
      <c r="J122" s="207"/>
      <c r="K122" s="207"/>
      <c r="L122" s="207"/>
      <c r="M122" s="207"/>
      <c r="N122" s="207"/>
      <c r="O122" s="207"/>
      <c r="P122" s="207"/>
      <c r="Q122" s="46"/>
      <c r="R122" s="46"/>
      <c r="S122" s="47"/>
      <c r="T122" s="46"/>
      <c r="U122" s="47"/>
      <c r="W122" s="47"/>
      <c r="Y122" s="47"/>
      <c r="Z122" s="46"/>
      <c r="AA122" s="187" t="s">
        <v>129</v>
      </c>
      <c r="AB122" s="187">
        <v>3</v>
      </c>
      <c r="AC122" s="187"/>
      <c r="AD122" s="68" t="s">
        <v>130</v>
      </c>
    </row>
    <row r="123" spans="2:30" ht="28.5" customHeight="1" thickBot="1" x14ac:dyDescent="0.35">
      <c r="B123" s="190" t="s">
        <v>131</v>
      </c>
      <c r="C123" s="191"/>
      <c r="D123" s="191"/>
      <c r="E123" s="192"/>
      <c r="F123" s="73"/>
      <c r="G123" s="73"/>
      <c r="H123" s="73"/>
      <c r="I123" s="74"/>
      <c r="J123" s="74"/>
      <c r="K123" s="74"/>
      <c r="L123" s="74"/>
      <c r="M123" s="74"/>
      <c r="N123" s="74"/>
      <c r="O123" s="74"/>
      <c r="P123" s="74"/>
      <c r="Q123" s="74"/>
      <c r="R123" s="75"/>
      <c r="S123" s="32"/>
      <c r="T123" s="32"/>
      <c r="U123" s="32"/>
      <c r="V123" s="32"/>
      <c r="W123" s="32"/>
      <c r="X123" s="32"/>
      <c r="Y123" s="32"/>
      <c r="Z123" s="32"/>
      <c r="AA123" s="188"/>
      <c r="AB123" s="188"/>
      <c r="AC123" s="188"/>
      <c r="AD123" s="193" t="s">
        <v>128</v>
      </c>
    </row>
    <row r="124" spans="2:30" ht="27" customHeight="1" thickBot="1" x14ac:dyDescent="0.3">
      <c r="B124" s="195" t="s">
        <v>132</v>
      </c>
      <c r="C124" s="196"/>
      <c r="D124" s="196"/>
      <c r="E124" s="197"/>
      <c r="F124" s="73"/>
      <c r="G124" s="73"/>
      <c r="H124" s="73"/>
      <c r="I124" s="74"/>
      <c r="J124" s="74"/>
      <c r="K124" s="74"/>
      <c r="L124" s="74"/>
      <c r="M124" s="74"/>
      <c r="N124" s="74"/>
      <c r="O124" s="74"/>
      <c r="P124" s="74"/>
      <c r="Q124" s="74"/>
      <c r="R124" s="75"/>
      <c r="S124" s="32"/>
      <c r="T124" s="32"/>
      <c r="U124" s="32"/>
      <c r="V124" s="32"/>
      <c r="W124" s="32"/>
      <c r="X124" s="32"/>
      <c r="Y124" s="32"/>
      <c r="Z124" s="32"/>
      <c r="AA124" s="189"/>
      <c r="AB124" s="189"/>
      <c r="AC124" s="189"/>
      <c r="AD124" s="194"/>
    </row>
    <row r="125" spans="2:30" ht="32.25" customHeight="1" thickBot="1" x14ac:dyDescent="0.3">
      <c r="B125" s="195" t="s">
        <v>133</v>
      </c>
      <c r="C125" s="196"/>
      <c r="D125" s="196"/>
      <c r="E125" s="197"/>
      <c r="F125" s="76"/>
      <c r="G125" s="76"/>
      <c r="H125" s="119" t="s">
        <v>134</v>
      </c>
      <c r="I125" s="119"/>
      <c r="J125" s="119"/>
      <c r="K125" s="119"/>
      <c r="L125" s="119"/>
      <c r="M125" s="119"/>
      <c r="N125" s="119"/>
      <c r="O125" s="119"/>
      <c r="P125" s="119"/>
      <c r="AA125" s="187" t="s">
        <v>135</v>
      </c>
      <c r="AB125" s="58">
        <v>4</v>
      </c>
      <c r="AC125" s="58"/>
      <c r="AD125" s="68" t="s">
        <v>136</v>
      </c>
    </row>
    <row r="126" spans="2:30" ht="28.8" thickBot="1" x14ac:dyDescent="0.3">
      <c r="B126" s="195" t="s">
        <v>137</v>
      </c>
      <c r="C126" s="196"/>
      <c r="D126" s="196"/>
      <c r="E126" s="197"/>
      <c r="F126" s="77"/>
      <c r="G126" s="77"/>
      <c r="H126" s="208"/>
      <c r="I126" s="208"/>
      <c r="J126" s="208"/>
      <c r="K126" s="208"/>
      <c r="L126" s="208"/>
      <c r="M126" s="208"/>
      <c r="N126" s="208"/>
      <c r="O126" s="208"/>
      <c r="P126" s="208"/>
      <c r="Q126" s="19"/>
      <c r="AA126" s="203"/>
      <c r="AB126" s="66"/>
      <c r="AC126" s="67"/>
      <c r="AD126" s="78" t="s">
        <v>138</v>
      </c>
    </row>
    <row r="127" spans="2:30" ht="15" x14ac:dyDescent="0.25">
      <c r="B127" s="79"/>
      <c r="C127" s="79"/>
      <c r="D127" s="79"/>
      <c r="E127" s="80"/>
      <c r="F127" s="80"/>
      <c r="G127" s="80"/>
      <c r="H127" s="23"/>
      <c r="I127" s="32"/>
      <c r="J127" s="32"/>
      <c r="K127" s="32"/>
      <c r="L127" s="32"/>
      <c r="M127" s="32"/>
      <c r="N127" s="32"/>
      <c r="O127" s="32"/>
      <c r="P127" s="32"/>
    </row>
    <row r="130" ht="12.75" customHeight="1" x14ac:dyDescent="0.25"/>
    <row r="131" ht="12.75" customHeight="1" x14ac:dyDescent="0.25"/>
    <row r="132" ht="13.5" customHeight="1" x14ac:dyDescent="0.25"/>
  </sheetData>
  <sheetProtection selectLockedCells="1"/>
  <mergeCells count="234">
    <mergeCell ref="B125:E125"/>
    <mergeCell ref="H125:P126"/>
    <mergeCell ref="AA125:AA126"/>
    <mergeCell ref="B126:E126"/>
    <mergeCell ref="AA114:AA115"/>
    <mergeCell ref="D115:F115"/>
    <mergeCell ref="H115:J115"/>
    <mergeCell ref="L115:N115"/>
    <mergeCell ref="AB122:AB124"/>
    <mergeCell ref="AC122:AC124"/>
    <mergeCell ref="B123:E123"/>
    <mergeCell ref="AD123:AD124"/>
    <mergeCell ref="B124:E124"/>
    <mergeCell ref="D118:F118"/>
    <mergeCell ref="H118:J118"/>
    <mergeCell ref="L118:N118"/>
    <mergeCell ref="D116:F116"/>
    <mergeCell ref="H116:J116"/>
    <mergeCell ref="AA118:AA119"/>
    <mergeCell ref="AA120:AA121"/>
    <mergeCell ref="C121:F122"/>
    <mergeCell ref="G121:G122"/>
    <mergeCell ref="H121:P121"/>
    <mergeCell ref="H122:P122"/>
    <mergeCell ref="AA122:AA124"/>
    <mergeCell ref="L116:N116"/>
    <mergeCell ref="AA116:AA117"/>
    <mergeCell ref="D117:F117"/>
    <mergeCell ref="H117:J117"/>
    <mergeCell ref="L117:N117"/>
    <mergeCell ref="L64:M64"/>
    <mergeCell ref="N64:O64"/>
    <mergeCell ref="B66:P67"/>
    <mergeCell ref="V113:W113"/>
    <mergeCell ref="X113:Y113"/>
    <mergeCell ref="D114:F114"/>
    <mergeCell ref="H114:J114"/>
    <mergeCell ref="L114:N114"/>
    <mergeCell ref="C113:F113"/>
    <mergeCell ref="G113:J113"/>
    <mergeCell ref="K113:N113"/>
    <mergeCell ref="O113:P113"/>
    <mergeCell ref="R113:S113"/>
    <mergeCell ref="T113:U113"/>
    <mergeCell ref="G61:J61"/>
    <mergeCell ref="K61:M61"/>
    <mergeCell ref="N61:O61"/>
    <mergeCell ref="D62:F62"/>
    <mergeCell ref="G62:J62"/>
    <mergeCell ref="K62:M62"/>
    <mergeCell ref="N62:O62"/>
    <mergeCell ref="D55:F55"/>
    <mergeCell ref="B109:P110"/>
    <mergeCell ref="D59:F59"/>
    <mergeCell ref="G59:J59"/>
    <mergeCell ref="K59:M59"/>
    <mergeCell ref="N59:O59"/>
    <mergeCell ref="D60:F60"/>
    <mergeCell ref="G60:J60"/>
    <mergeCell ref="K60:M60"/>
    <mergeCell ref="N60:O60"/>
    <mergeCell ref="D61:F61"/>
    <mergeCell ref="B69:P69"/>
    <mergeCell ref="E104:E106"/>
    <mergeCell ref="F104:H104"/>
    <mergeCell ref="F106:H106"/>
    <mergeCell ref="L63:M63"/>
    <mergeCell ref="N63:O63"/>
    <mergeCell ref="N57:O57"/>
    <mergeCell ref="D58:F58"/>
    <mergeCell ref="G58:J58"/>
    <mergeCell ref="K58:M58"/>
    <mergeCell ref="N58:O58"/>
    <mergeCell ref="D51:F51"/>
    <mergeCell ref="G51:J51"/>
    <mergeCell ref="K51:M51"/>
    <mergeCell ref="N51:O51"/>
    <mergeCell ref="D52:F52"/>
    <mergeCell ref="G55:J55"/>
    <mergeCell ref="K55:M55"/>
    <mergeCell ref="D56:F56"/>
    <mergeCell ref="G56:J56"/>
    <mergeCell ref="K56:M56"/>
    <mergeCell ref="D57:F57"/>
    <mergeCell ref="G57:J57"/>
    <mergeCell ref="K57:M57"/>
    <mergeCell ref="N55:O55"/>
    <mergeCell ref="N56:O56"/>
    <mergeCell ref="D54:F54"/>
    <mergeCell ref="G54:J54"/>
    <mergeCell ref="K54:M54"/>
    <mergeCell ref="N54:O54"/>
    <mergeCell ref="D42:F42"/>
    <mergeCell ref="G42:J42"/>
    <mergeCell ref="K42:M42"/>
    <mergeCell ref="N42:O43"/>
    <mergeCell ref="D43:M43"/>
    <mergeCell ref="D44:F44"/>
    <mergeCell ref="K48:M48"/>
    <mergeCell ref="N48:O48"/>
    <mergeCell ref="D49:F49"/>
    <mergeCell ref="G49:J49"/>
    <mergeCell ref="K49:M49"/>
    <mergeCell ref="N49:O49"/>
    <mergeCell ref="D46:F46"/>
    <mergeCell ref="G46:J46"/>
    <mergeCell ref="K46:M46"/>
    <mergeCell ref="N46:O46"/>
    <mergeCell ref="D47:F47"/>
    <mergeCell ref="G47:J47"/>
    <mergeCell ref="K47:M47"/>
    <mergeCell ref="N47:O47"/>
    <mergeCell ref="D48:F48"/>
    <mergeCell ref="G48:J48"/>
    <mergeCell ref="G44:J44"/>
    <mergeCell ref="K44:M44"/>
    <mergeCell ref="N44:O44"/>
    <mergeCell ref="D53:F53"/>
    <mergeCell ref="G53:J53"/>
    <mergeCell ref="K53:M53"/>
    <mergeCell ref="N53:O53"/>
    <mergeCell ref="D50:F50"/>
    <mergeCell ref="G50:J50"/>
    <mergeCell ref="K50:M50"/>
    <mergeCell ref="N50:O50"/>
    <mergeCell ref="G52:J52"/>
    <mergeCell ref="K52:M52"/>
    <mergeCell ref="N52:O52"/>
    <mergeCell ref="D45:F45"/>
    <mergeCell ref="G45:J45"/>
    <mergeCell ref="K45:M45"/>
    <mergeCell ref="N45:O45"/>
    <mergeCell ref="B41:P41"/>
    <mergeCell ref="D29:F29"/>
    <mergeCell ref="G29:J29"/>
    <mergeCell ref="K29:M29"/>
    <mergeCell ref="N29:O29"/>
    <mergeCell ref="D30:F30"/>
    <mergeCell ref="G30:J30"/>
    <mergeCell ref="K30:M30"/>
    <mergeCell ref="N30:O30"/>
    <mergeCell ref="K34:M34"/>
    <mergeCell ref="N34:O34"/>
    <mergeCell ref="L35:M35"/>
    <mergeCell ref="N35:O35"/>
    <mergeCell ref="L36:M36"/>
    <mergeCell ref="N36:O36"/>
    <mergeCell ref="D31:F31"/>
    <mergeCell ref="G31:J31"/>
    <mergeCell ref="K31:M31"/>
    <mergeCell ref="N31:O31"/>
    <mergeCell ref="D32:F32"/>
    <mergeCell ref="G32:J32"/>
    <mergeCell ref="K32:M32"/>
    <mergeCell ref="N32:O32"/>
    <mergeCell ref="B38:P39"/>
    <mergeCell ref="D34:F34"/>
    <mergeCell ref="G34:J34"/>
    <mergeCell ref="D25:F25"/>
    <mergeCell ref="G25:J25"/>
    <mergeCell ref="K25:M25"/>
    <mergeCell ref="N25:O25"/>
    <mergeCell ref="D26:F26"/>
    <mergeCell ref="G26:J26"/>
    <mergeCell ref="K26:M26"/>
    <mergeCell ref="N26:O26"/>
    <mergeCell ref="D27:F27"/>
    <mergeCell ref="G27:J27"/>
    <mergeCell ref="K27:M27"/>
    <mergeCell ref="N27:O27"/>
    <mergeCell ref="D28:F28"/>
    <mergeCell ref="G28:J28"/>
    <mergeCell ref="K28:M28"/>
    <mergeCell ref="N28:O28"/>
    <mergeCell ref="D33:F33"/>
    <mergeCell ref="G33:J33"/>
    <mergeCell ref="K33:M33"/>
    <mergeCell ref="N33:O33"/>
    <mergeCell ref="D23:F23"/>
    <mergeCell ref="G23:J23"/>
    <mergeCell ref="K23:M23"/>
    <mergeCell ref="N23:O23"/>
    <mergeCell ref="D24:F24"/>
    <mergeCell ref="G24:J24"/>
    <mergeCell ref="K24:M24"/>
    <mergeCell ref="N24:O24"/>
    <mergeCell ref="D21:F21"/>
    <mergeCell ref="G21:J21"/>
    <mergeCell ref="K21:M21"/>
    <mergeCell ref="N21:O21"/>
    <mergeCell ref="D22:F22"/>
    <mergeCell ref="G22:J22"/>
    <mergeCell ref="K22:M22"/>
    <mergeCell ref="N22:O22"/>
    <mergeCell ref="D19:F19"/>
    <mergeCell ref="G19:J19"/>
    <mergeCell ref="K19:M19"/>
    <mergeCell ref="N19:O19"/>
    <mergeCell ref="D20:F20"/>
    <mergeCell ref="G20:J20"/>
    <mergeCell ref="K20:M20"/>
    <mergeCell ref="N20:O20"/>
    <mergeCell ref="D17:F17"/>
    <mergeCell ref="G17:J17"/>
    <mergeCell ref="K17:M17"/>
    <mergeCell ref="N17:O17"/>
    <mergeCell ref="D18:F18"/>
    <mergeCell ref="G18:J18"/>
    <mergeCell ref="K18:M18"/>
    <mergeCell ref="N18:O18"/>
    <mergeCell ref="D15:F15"/>
    <mergeCell ref="G15:J15"/>
    <mergeCell ref="K15:M15"/>
    <mergeCell ref="N15:O15"/>
    <mergeCell ref="D16:F16"/>
    <mergeCell ref="G16:J16"/>
    <mergeCell ref="K16:M16"/>
    <mergeCell ref="N16:O16"/>
    <mergeCell ref="B9:P10"/>
    <mergeCell ref="B12:P12"/>
    <mergeCell ref="D13:F13"/>
    <mergeCell ref="G13:J13"/>
    <mergeCell ref="K13:M13"/>
    <mergeCell ref="N13:O14"/>
    <mergeCell ref="D14:M14"/>
    <mergeCell ref="B2:D2"/>
    <mergeCell ref="E2:I2"/>
    <mergeCell ref="J3:P6"/>
    <mergeCell ref="B4:D4"/>
    <mergeCell ref="E4:I4"/>
    <mergeCell ref="B5:D5"/>
    <mergeCell ref="E5:I5"/>
    <mergeCell ref="B6:D6"/>
    <mergeCell ref="E6:I6"/>
  </mergeCells>
  <dataValidations count="3">
    <dataValidation type="date" operator="greaterThan" allowBlank="1" showInputMessage="1" showErrorMessage="1" sqref="E6:I7" xr:uid="{00000000-0002-0000-0000-000000000000}">
      <formula1>29221</formula1>
    </dataValidation>
    <dataValidation type="list" errorStyle="warning" allowBlank="1" showErrorMessage="1" error="Enter a number between 0 and 4" sqref="N60:O62" xr:uid="{00000000-0002-0000-0000-000001000000}">
      <formula1>"0,.5,1,1.5,2,2.5,3,3.5,4"</formula1>
    </dataValidation>
    <dataValidation type="list" errorStyle="warning" allowBlank="1" showInputMessage="1" showErrorMessage="1" error="Please enter a number between 0 and 4" sqref="N15:O34 N44:N59 O44:O57 O59" xr:uid="{00000000-0002-0000-0000-000002000000}">
      <formula1>"0,.5,1,1.5,2,2.5,3,3.5,4"</formula1>
    </dataValidation>
  </dataValidations>
  <printOptions horizontalCentered="1"/>
  <pageMargins left="0.5" right="0.5" top="0.5" bottom="0.75" header="0.5" footer="0.5"/>
  <pageSetup scale="60" orientation="landscape" horizontalDpi="4294967293" r:id="rId1"/>
  <headerFooter alignWithMargins="0">
    <oddHeader>&amp;L&amp;"Arial,Bold"&amp;18CA-PMM</oddHeader>
    <oddFooter>&amp;LCalifornia Department of Technology
SIMM 45 IT Project Oversight Framework
45C Complexity Assessment&amp;C&amp;A&amp;RPage &amp;P of &amp;N</oddFooter>
  </headerFooter>
  <rowBreaks count="4" manualBreakCount="4">
    <brk id="36" min="1" max="15" man="1"/>
    <brk id="65" min="1" max="15" man="1"/>
    <brk id="106" min="1" max="15" man="1"/>
    <brk id="126" min="1" max="15" man="1"/>
  </rowBreaks>
  <drawing r:id="rId2"/>
  <legacyDrawing r:id="rId3"/>
  <controls>
    <mc:AlternateContent xmlns:mc="http://schemas.openxmlformats.org/markup-compatibility/2006">
      <mc:Choice Requires="x14">
        <control shapeId="1044" r:id="rId4" name="OptionButton20">
          <controlPr defaultSize="0" autoLine="0" altText="Zone 1" linkedCell="R114" r:id="rId5">
            <anchor moveWithCells="1">
              <from>
                <xdr:col>2</xdr:col>
                <xdr:colOff>243840</xdr:colOff>
                <xdr:row>113</xdr:row>
                <xdr:rowOff>182880</xdr:rowOff>
              </from>
              <to>
                <xdr:col>2</xdr:col>
                <xdr:colOff>502920</xdr:colOff>
                <xdr:row>113</xdr:row>
                <xdr:rowOff>579120</xdr:rowOff>
              </to>
            </anchor>
          </controlPr>
        </control>
      </mc:Choice>
      <mc:Fallback>
        <control shapeId="1044" r:id="rId4" name="OptionButton20"/>
      </mc:Fallback>
    </mc:AlternateContent>
    <mc:AlternateContent xmlns:mc="http://schemas.openxmlformats.org/markup-compatibility/2006">
      <mc:Choice Requires="x14">
        <control shapeId="1045" r:id="rId6" name="OptionButton21">
          <controlPr defaultSize="0" autoLine="0" altText="Zone II, Medium and Zone II, Medium" linkedCell="R115" r:id="rId7">
            <anchor moveWithCells="1">
              <from>
                <xdr:col>2</xdr:col>
                <xdr:colOff>243840</xdr:colOff>
                <xdr:row>114</xdr:row>
                <xdr:rowOff>182880</xdr:rowOff>
              </from>
              <to>
                <xdr:col>2</xdr:col>
                <xdr:colOff>601980</xdr:colOff>
                <xdr:row>115</xdr:row>
                <xdr:rowOff>137160</xdr:rowOff>
              </to>
            </anchor>
          </controlPr>
        </control>
      </mc:Choice>
      <mc:Fallback>
        <control shapeId="1045" r:id="rId6" name="OptionButton21"/>
      </mc:Fallback>
    </mc:AlternateContent>
    <mc:AlternateContent xmlns:mc="http://schemas.openxmlformats.org/markup-compatibility/2006">
      <mc:Choice Requires="x14">
        <control shapeId="1046" r:id="rId8" name="OptionButton22">
          <controlPr defaultSize="0" autoLine="0" altText="Zone II, High and Zone III, High" linkedCell="R116" r:id="rId9">
            <anchor moveWithCells="1">
              <from>
                <xdr:col>2</xdr:col>
                <xdr:colOff>243840</xdr:colOff>
                <xdr:row>115</xdr:row>
                <xdr:rowOff>182880</xdr:rowOff>
              </from>
              <to>
                <xdr:col>2</xdr:col>
                <xdr:colOff>601980</xdr:colOff>
                <xdr:row>116</xdr:row>
                <xdr:rowOff>137160</xdr:rowOff>
              </to>
            </anchor>
          </controlPr>
        </control>
      </mc:Choice>
      <mc:Fallback>
        <control shapeId="1046" r:id="rId8" name="OptionButton22"/>
      </mc:Fallback>
    </mc:AlternateContent>
    <mc:AlternateContent xmlns:mc="http://schemas.openxmlformats.org/markup-compatibility/2006">
      <mc:Choice Requires="x14">
        <control shapeId="1047" r:id="rId10" name="OptionButton23">
          <controlPr defaultSize="0" autoLine="0" altText="Zone IV" linkedCell="R117" r:id="rId9">
            <anchor moveWithCells="1">
              <from>
                <xdr:col>2</xdr:col>
                <xdr:colOff>243840</xdr:colOff>
                <xdr:row>116</xdr:row>
                <xdr:rowOff>182880</xdr:rowOff>
              </from>
              <to>
                <xdr:col>2</xdr:col>
                <xdr:colOff>601980</xdr:colOff>
                <xdr:row>117</xdr:row>
                <xdr:rowOff>137160</xdr:rowOff>
              </to>
            </anchor>
          </controlPr>
        </control>
      </mc:Choice>
      <mc:Fallback>
        <control shapeId="1047" r:id="rId10" name="OptionButton23"/>
      </mc:Fallback>
    </mc:AlternateContent>
    <mc:AlternateContent xmlns:mc="http://schemas.openxmlformats.org/markup-compatibility/2006">
      <mc:Choice Requires="x14">
        <control shapeId="1048" r:id="rId11" name="OptionButton24">
          <controlPr defaultSize="0" autoLine="0" altText="Less than 6 months" linkedCell="T114" r:id="rId7">
            <anchor moveWithCells="1">
              <from>
                <xdr:col>6</xdr:col>
                <xdr:colOff>342900</xdr:colOff>
                <xdr:row>113</xdr:row>
                <xdr:rowOff>182880</xdr:rowOff>
              </from>
              <to>
                <xdr:col>6</xdr:col>
                <xdr:colOff>701040</xdr:colOff>
                <xdr:row>114</xdr:row>
                <xdr:rowOff>137160</xdr:rowOff>
              </to>
            </anchor>
          </controlPr>
        </control>
      </mc:Choice>
      <mc:Fallback>
        <control shapeId="1048" r:id="rId11" name="OptionButton24"/>
      </mc:Fallback>
    </mc:AlternateContent>
    <mc:AlternateContent xmlns:mc="http://schemas.openxmlformats.org/markup-compatibility/2006">
      <mc:Choice Requires="x14">
        <control shapeId="1049" r:id="rId12" name="OptionButton25">
          <controlPr defaultSize="0" autoLine="0" altText="Less than 1 year" linkedCell="T115" r:id="rId9">
            <anchor moveWithCells="1">
              <from>
                <xdr:col>6</xdr:col>
                <xdr:colOff>342900</xdr:colOff>
                <xdr:row>114</xdr:row>
                <xdr:rowOff>182880</xdr:rowOff>
              </from>
              <to>
                <xdr:col>6</xdr:col>
                <xdr:colOff>701040</xdr:colOff>
                <xdr:row>115</xdr:row>
                <xdr:rowOff>137160</xdr:rowOff>
              </to>
            </anchor>
          </controlPr>
        </control>
      </mc:Choice>
      <mc:Fallback>
        <control shapeId="1049" r:id="rId12" name="OptionButton25"/>
      </mc:Fallback>
    </mc:AlternateContent>
    <mc:AlternateContent xmlns:mc="http://schemas.openxmlformats.org/markup-compatibility/2006">
      <mc:Choice Requires="x14">
        <control shapeId="1050" r:id="rId13" name="OptionButton26">
          <controlPr defaultSize="0" autoLine="0" altText="Greater than 1 year, less than 3 years" linkedCell="T116" r:id="rId9">
            <anchor moveWithCells="1">
              <from>
                <xdr:col>6</xdr:col>
                <xdr:colOff>342900</xdr:colOff>
                <xdr:row>115</xdr:row>
                <xdr:rowOff>182880</xdr:rowOff>
              </from>
              <to>
                <xdr:col>6</xdr:col>
                <xdr:colOff>701040</xdr:colOff>
                <xdr:row>116</xdr:row>
                <xdr:rowOff>137160</xdr:rowOff>
              </to>
            </anchor>
          </controlPr>
        </control>
      </mc:Choice>
      <mc:Fallback>
        <control shapeId="1050" r:id="rId13" name="OptionButton26"/>
      </mc:Fallback>
    </mc:AlternateContent>
    <mc:AlternateContent xmlns:mc="http://schemas.openxmlformats.org/markup-compatibility/2006">
      <mc:Choice Requires="x14">
        <control shapeId="1051" r:id="rId14" name="OptionButton27">
          <controlPr defaultSize="0" autoLine="0" altText="Greater than 3 years, less than 10 years" linkedCell="T117" r:id="rId9">
            <anchor moveWithCells="1">
              <from>
                <xdr:col>6</xdr:col>
                <xdr:colOff>342900</xdr:colOff>
                <xdr:row>116</xdr:row>
                <xdr:rowOff>182880</xdr:rowOff>
              </from>
              <to>
                <xdr:col>6</xdr:col>
                <xdr:colOff>701040</xdr:colOff>
                <xdr:row>117</xdr:row>
                <xdr:rowOff>137160</xdr:rowOff>
              </to>
            </anchor>
          </controlPr>
        </control>
      </mc:Choice>
      <mc:Fallback>
        <control shapeId="1051" r:id="rId14" name="OptionButton27"/>
      </mc:Fallback>
    </mc:AlternateContent>
    <mc:AlternateContent xmlns:mc="http://schemas.openxmlformats.org/markup-compatibility/2006">
      <mc:Choice Requires="x14">
        <control shapeId="1052" r:id="rId15" name="OptionButton28">
          <controlPr defaultSize="0" autoLine="0" altText="Greater than 10 years" linkedCell="T118" r:id="rId9">
            <anchor moveWithCells="1">
              <from>
                <xdr:col>6</xdr:col>
                <xdr:colOff>342900</xdr:colOff>
                <xdr:row>117</xdr:row>
                <xdr:rowOff>182880</xdr:rowOff>
              </from>
              <to>
                <xdr:col>6</xdr:col>
                <xdr:colOff>701040</xdr:colOff>
                <xdr:row>120</xdr:row>
                <xdr:rowOff>137160</xdr:rowOff>
              </to>
            </anchor>
          </controlPr>
        </control>
      </mc:Choice>
      <mc:Fallback>
        <control shapeId="1052" r:id="rId15" name="OptionButton28"/>
      </mc:Fallback>
    </mc:AlternateContent>
    <mc:AlternateContent xmlns:mc="http://schemas.openxmlformats.org/markup-compatibility/2006">
      <mc:Choice Requires="x14">
        <control shapeId="1053" r:id="rId16" name="OptionButton29">
          <controlPr defaultSize="0" autoLine="0" altText="Less than $500k" linkedCell="V114" r:id="rId7">
            <anchor moveWithCells="1">
              <from>
                <xdr:col>10</xdr:col>
                <xdr:colOff>259080</xdr:colOff>
                <xdr:row>113</xdr:row>
                <xdr:rowOff>182880</xdr:rowOff>
              </from>
              <to>
                <xdr:col>10</xdr:col>
                <xdr:colOff>617220</xdr:colOff>
                <xdr:row>114</xdr:row>
                <xdr:rowOff>137160</xdr:rowOff>
              </to>
            </anchor>
          </controlPr>
        </control>
      </mc:Choice>
      <mc:Fallback>
        <control shapeId="1053" r:id="rId16" name="OptionButton29"/>
      </mc:Fallback>
    </mc:AlternateContent>
    <mc:AlternateContent xmlns:mc="http://schemas.openxmlformats.org/markup-compatibility/2006">
      <mc:Choice Requires="x14">
        <control shapeId="1054" r:id="rId17" name="OptionButton30">
          <controlPr defaultSize="0" autoLine="0" altText="Less than $1M" linkedCell="V115" r:id="rId9">
            <anchor moveWithCells="1">
              <from>
                <xdr:col>10</xdr:col>
                <xdr:colOff>259080</xdr:colOff>
                <xdr:row>114</xdr:row>
                <xdr:rowOff>182880</xdr:rowOff>
              </from>
              <to>
                <xdr:col>10</xdr:col>
                <xdr:colOff>617220</xdr:colOff>
                <xdr:row>115</xdr:row>
                <xdr:rowOff>137160</xdr:rowOff>
              </to>
            </anchor>
          </controlPr>
        </control>
      </mc:Choice>
      <mc:Fallback>
        <control shapeId="1054" r:id="rId17" name="OptionButton30"/>
      </mc:Fallback>
    </mc:AlternateContent>
    <mc:AlternateContent xmlns:mc="http://schemas.openxmlformats.org/markup-compatibility/2006">
      <mc:Choice Requires="x14">
        <control shapeId="1055" r:id="rId18" name="OptionButton31">
          <controlPr defaultSize="0" autoLine="0" altText="Greater than $1M, less than $5M" linkedCell="V116" r:id="rId9">
            <anchor moveWithCells="1">
              <from>
                <xdr:col>10</xdr:col>
                <xdr:colOff>259080</xdr:colOff>
                <xdr:row>115</xdr:row>
                <xdr:rowOff>182880</xdr:rowOff>
              </from>
              <to>
                <xdr:col>10</xdr:col>
                <xdr:colOff>617220</xdr:colOff>
                <xdr:row>116</xdr:row>
                <xdr:rowOff>137160</xdr:rowOff>
              </to>
            </anchor>
          </controlPr>
        </control>
      </mc:Choice>
      <mc:Fallback>
        <control shapeId="1055" r:id="rId18" name="OptionButton31"/>
      </mc:Fallback>
    </mc:AlternateContent>
    <mc:AlternateContent xmlns:mc="http://schemas.openxmlformats.org/markup-compatibility/2006">
      <mc:Choice Requires="x14">
        <control shapeId="1056" r:id="rId19" name="OptionButton32">
          <controlPr defaultSize="0" autoLine="0" altText="Greater than $5M, less than $100M" linkedCell="V117" r:id="rId9">
            <anchor moveWithCells="1">
              <from>
                <xdr:col>10</xdr:col>
                <xdr:colOff>259080</xdr:colOff>
                <xdr:row>116</xdr:row>
                <xdr:rowOff>182880</xdr:rowOff>
              </from>
              <to>
                <xdr:col>10</xdr:col>
                <xdr:colOff>617220</xdr:colOff>
                <xdr:row>117</xdr:row>
                <xdr:rowOff>137160</xdr:rowOff>
              </to>
            </anchor>
          </controlPr>
        </control>
      </mc:Choice>
      <mc:Fallback>
        <control shapeId="1056" r:id="rId19" name="OptionButton32"/>
      </mc:Fallback>
    </mc:AlternateContent>
    <mc:AlternateContent xmlns:mc="http://schemas.openxmlformats.org/markup-compatibility/2006">
      <mc:Choice Requires="x14">
        <control shapeId="1057" r:id="rId20" name="OptionButton33">
          <controlPr defaultSize="0" autoLine="0" altText="Greater than $100M" linkedCell="V118" r:id="rId9">
            <anchor moveWithCells="1">
              <from>
                <xdr:col>10</xdr:col>
                <xdr:colOff>259080</xdr:colOff>
                <xdr:row>117</xdr:row>
                <xdr:rowOff>182880</xdr:rowOff>
              </from>
              <to>
                <xdr:col>10</xdr:col>
                <xdr:colOff>617220</xdr:colOff>
                <xdr:row>120</xdr:row>
                <xdr:rowOff>137160</xdr:rowOff>
              </to>
            </anchor>
          </controlPr>
        </control>
      </mc:Choice>
      <mc:Fallback>
        <control shapeId="1057" r:id="rId20" name="OptionButton33"/>
      </mc:Fallback>
    </mc:AlternateContent>
    <mc:AlternateContent xmlns:mc="http://schemas.openxmlformats.org/markup-compatibility/2006">
      <mc:Choice Requires="x14">
        <control shapeId="1058" r:id="rId21" name="OptionButton34">
          <controlPr defaultSize="0" autoLine="0" altText="Less than 5" linkedCell="X114" r:id="rId22">
            <anchor moveWithCells="1">
              <from>
                <xdr:col>14</xdr:col>
                <xdr:colOff>281940</xdr:colOff>
                <xdr:row>113</xdr:row>
                <xdr:rowOff>182880</xdr:rowOff>
              </from>
              <to>
                <xdr:col>14</xdr:col>
                <xdr:colOff>617220</xdr:colOff>
                <xdr:row>114</xdr:row>
                <xdr:rowOff>91440</xdr:rowOff>
              </to>
            </anchor>
          </controlPr>
        </control>
      </mc:Choice>
      <mc:Fallback>
        <control shapeId="1058" r:id="rId21" name="OptionButton34"/>
      </mc:Fallback>
    </mc:AlternateContent>
    <mc:AlternateContent xmlns:mc="http://schemas.openxmlformats.org/markup-compatibility/2006">
      <mc:Choice Requires="x14">
        <control shapeId="1059" r:id="rId23" name="OptionButton35">
          <controlPr defaultSize="0" autoLine="0" altText="Less than 10" linkedCell="X115" r:id="rId24">
            <anchor moveWithCells="1">
              <from>
                <xdr:col>14</xdr:col>
                <xdr:colOff>281940</xdr:colOff>
                <xdr:row>114</xdr:row>
                <xdr:rowOff>182880</xdr:rowOff>
              </from>
              <to>
                <xdr:col>15</xdr:col>
                <xdr:colOff>7620</xdr:colOff>
                <xdr:row>115</xdr:row>
                <xdr:rowOff>129540</xdr:rowOff>
              </to>
            </anchor>
          </controlPr>
        </control>
      </mc:Choice>
      <mc:Fallback>
        <control shapeId="1059" r:id="rId23" name="OptionButton35"/>
      </mc:Fallback>
    </mc:AlternateContent>
    <mc:AlternateContent xmlns:mc="http://schemas.openxmlformats.org/markup-compatibility/2006">
      <mc:Choice Requires="x14">
        <control shapeId="1060" r:id="rId25" name="OptionButton36">
          <controlPr defaultSize="0" autoLine="0" altText="11-20" linkedCell="X116" r:id="rId26">
            <anchor moveWithCells="1">
              <from>
                <xdr:col>14</xdr:col>
                <xdr:colOff>281940</xdr:colOff>
                <xdr:row>115</xdr:row>
                <xdr:rowOff>182880</xdr:rowOff>
              </from>
              <to>
                <xdr:col>14</xdr:col>
                <xdr:colOff>601980</xdr:colOff>
                <xdr:row>116</xdr:row>
                <xdr:rowOff>60960</xdr:rowOff>
              </to>
            </anchor>
          </controlPr>
        </control>
      </mc:Choice>
      <mc:Fallback>
        <control shapeId="1060" r:id="rId25" name="OptionButton36"/>
      </mc:Fallback>
    </mc:AlternateContent>
    <mc:AlternateContent xmlns:mc="http://schemas.openxmlformats.org/markup-compatibility/2006">
      <mc:Choice Requires="x14">
        <control shapeId="1061" r:id="rId27" name="OptionButton37">
          <controlPr defaultSize="0" autoLine="0" altText="21-40" linkedCell="X117" r:id="rId9">
            <anchor moveWithCells="1">
              <from>
                <xdr:col>14</xdr:col>
                <xdr:colOff>281940</xdr:colOff>
                <xdr:row>116</xdr:row>
                <xdr:rowOff>182880</xdr:rowOff>
              </from>
              <to>
                <xdr:col>15</xdr:col>
                <xdr:colOff>7620</xdr:colOff>
                <xdr:row>117</xdr:row>
                <xdr:rowOff>137160</xdr:rowOff>
              </to>
            </anchor>
          </controlPr>
        </control>
      </mc:Choice>
      <mc:Fallback>
        <control shapeId="1061" r:id="rId27" name="OptionButton37"/>
      </mc:Fallback>
    </mc:AlternateContent>
    <mc:AlternateContent xmlns:mc="http://schemas.openxmlformats.org/markup-compatibility/2006">
      <mc:Choice Requires="x14">
        <control shapeId="1062" r:id="rId28" name="OptionButton38">
          <controlPr defaultSize="0" autoLine="0" altText="Option button" linkedCell="X118" r:id="rId5">
            <anchor moveWithCells="1">
              <from>
                <xdr:col>14</xdr:col>
                <xdr:colOff>281940</xdr:colOff>
                <xdr:row>117</xdr:row>
                <xdr:rowOff>182880</xdr:rowOff>
              </from>
              <to>
                <xdr:col>14</xdr:col>
                <xdr:colOff>541020</xdr:colOff>
                <xdr:row>117</xdr:row>
                <xdr:rowOff>579120</xdr:rowOff>
              </to>
            </anchor>
          </controlPr>
        </control>
      </mc:Choice>
      <mc:Fallback>
        <control shapeId="1062" r:id="rId28" name="OptionButton38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ofErrors xmlns="1344ae25-4a45-4528-bbf0-843ee6ed3950" xsi:nil="true"/>
    <URL xmlns="1344ae25-4a45-4528-bbf0-843ee6ed3950">
      <Url xsi:nil="true"/>
      <Description xsi:nil="true"/>
    </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E8CEC93A0DD84C8DB49B92CA46361D" ma:contentTypeVersion="4" ma:contentTypeDescription="Create a new document." ma:contentTypeScope="" ma:versionID="3821576f3a25f0b6a8b3d8af8aff0f65">
  <xsd:schema xmlns:xsd="http://www.w3.org/2001/XMLSchema" xmlns:xs="http://www.w3.org/2001/XMLSchema" xmlns:p="http://schemas.microsoft.com/office/2006/metadata/properties" xmlns:ns2="1344ae25-4a45-4528-bbf0-843ee6ed3950" targetNamespace="http://schemas.microsoft.com/office/2006/metadata/properties" ma:root="true" ma:fieldsID="928ea734e752eb1864c9e80534546d65" ns2:_="">
    <xsd:import namespace="1344ae25-4a45-4528-bbf0-843ee6ed3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URL" minOccurs="0"/>
                <xsd:element ref="ns2:NumberofErro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4ae25-4a45-4528-bbf0-843ee6ed3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URL" ma:index="10" nillable="true" ma:displayName="URL" ma:description="Webpage location where document currently exists" ma:format="Hyperlink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berofErrors" ma:index="11" nillable="true" ma:displayName="Number of Errors" ma:description="Number field that identifies the number of errors in each document" ma:format="Dropdown" ma:internalName="NumberofError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EEF782-4477-4961-8BD4-3FA5DF69EDA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8A23937-302B-4E30-8113-1B5A0664ED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FB5E43-9209-4E25-A1D3-0FFCCE53CD38}">
  <ds:schemaRefs>
    <ds:schemaRef ds:uri="http://purl.org/dc/terms/"/>
    <ds:schemaRef ds:uri="http://schemas.openxmlformats.org/package/2006/metadata/core-properties"/>
    <ds:schemaRef ds:uri="http://purl.org/dc/dcmitype/"/>
    <ds:schemaRef ds:uri="921aba43-98ba-4778-83ac-958a7432e7bb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1344ae25-4a45-4528-bbf0-843ee6ed3950"/>
  </ds:schemaRefs>
</ds:datastoreItem>
</file>

<file path=customXml/itemProps4.xml><?xml version="1.0" encoding="utf-8"?>
<ds:datastoreItem xmlns:ds="http://schemas.openxmlformats.org/officeDocument/2006/customXml" ds:itemID="{F4B8CC81-7F3E-4D72-A330-9A96F2E581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4ae25-4a45-4528-bbf0-843ee6ed39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Complexity Assessment</vt:lpstr>
      <vt:lpstr>'Complexity Assessment'!Print_Area</vt:lpstr>
      <vt:lpstr>'Complexity Assessment'!Print_Titles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SIMM_45_Appendix_C 2016 0506</dc:title>
  <dc:creator>Department of Technology</dc:creator>
  <cp:keywords>TL 16-04;SIMM 45;SIMM 45 Appendix C;Complexity Assessment;Complexity Assessment Template</cp:keywords>
  <cp:lastModifiedBy>Justin Black</cp:lastModifiedBy>
  <cp:lastPrinted>2016-02-12T20:00:18Z</cp:lastPrinted>
  <dcterms:created xsi:type="dcterms:W3CDTF">2009-10-28T01:20:32Z</dcterms:created>
  <dcterms:modified xsi:type="dcterms:W3CDTF">2023-05-11T17:58:57Z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0x01010084E8CEC93A0DD84C8DB49B92CA46361D</vt:lpwstr>
  </property>
</Properties>
</file>