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 userName="Morgan, Michael@CIO" algorithmName="SHA-512" hashValue="iIlySfBtgCCQIgP3G3wjt8Oo4AP5SGReUnaRb4lkva0XHtmsBYmsGU0/amDWouKgbNHNpUon51AyTpxLjZp6WA==" saltValue="wpMWxFKU2bVIyXVYYkO6xQ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ca.sharepoint.com/sites/RCR/Rate Packages/Rates 202627/Rate Package V3 Publish/PDF versions for CDT Website/"/>
    </mc:Choice>
  </mc:AlternateContent>
  <xr:revisionPtr revIDLastSave="0" documentId="14_{A5ABDD10-1251-420F-8EA9-79A77A57878B}" xr6:coauthVersionLast="47" xr6:coauthVersionMax="47" xr10:uidLastSave="{00000000-0000-0000-0000-000000000000}"/>
  <bookViews>
    <workbookView xWindow="-108" yWindow="-108" windowWidth="23256" windowHeight="12456" xr2:uid="{9C70427E-5B13-4F06-98FA-A72659BA827B}"/>
  </bookViews>
  <sheets>
    <sheet name="FY 26-27 Adjusted Rat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</calcChain>
</file>

<file path=xl/sharedStrings.xml><?xml version="1.0" encoding="utf-8"?>
<sst xmlns="http://schemas.openxmlformats.org/spreadsheetml/2006/main" count="920" uniqueCount="423">
  <si>
    <t>Service Description</t>
  </si>
  <si>
    <t>Billing Metric</t>
  </si>
  <si>
    <t>Current Rate</t>
  </si>
  <si>
    <t>Proposed Rate</t>
  </si>
  <si>
    <t>Change</t>
  </si>
  <si>
    <t>Service</t>
  </si>
  <si>
    <t>OTech TCRI - 10% Increase</t>
  </si>
  <si>
    <t>Statewide Network Dist</t>
  </si>
  <si>
    <t>N811</t>
  </si>
  <si>
    <t>Fiber Ring Infrastructure 10Mbps Connectivity</t>
  </si>
  <si>
    <t>Monthly/ Per connection</t>
  </si>
  <si>
    <t>Eliminate</t>
  </si>
  <si>
    <t>N812</t>
  </si>
  <si>
    <t>Fiber Ring Infrastructure 100Mbps Connectivity</t>
  </si>
  <si>
    <t>N813</t>
  </si>
  <si>
    <t>Fiber Ring Infrastructure 200Mbps Connectivity</t>
  </si>
  <si>
    <t>N814</t>
  </si>
  <si>
    <t>Fiber Ring Infrastructure 300Mbps Connectivity</t>
  </si>
  <si>
    <t>N816</t>
  </si>
  <si>
    <t>Fiber Ring Infrastructure 1Gbps Connectivity</t>
  </si>
  <si>
    <t>N817</t>
  </si>
  <si>
    <t>Fiber Ring Infrastructure 5Gbps Connectivity</t>
  </si>
  <si>
    <t>N818</t>
  </si>
  <si>
    <t>Fiber Ring Infrastructure 10Gbps Connectivity</t>
  </si>
  <si>
    <t>T204</t>
  </si>
  <si>
    <t>T-1 CGEN Infrastructure Connection</t>
  </si>
  <si>
    <t>T207</t>
  </si>
  <si>
    <t>2 MB CGEN Infrastructure Connection</t>
  </si>
  <si>
    <t>T210</t>
  </si>
  <si>
    <t>5 MB CGEN Infrastructure Connection</t>
  </si>
  <si>
    <t>T213</t>
  </si>
  <si>
    <t>10 MB CGEN Infrastructure Connection</t>
  </si>
  <si>
    <t>T216</t>
  </si>
  <si>
    <t>20 MB CGEN Infrastructure Connection</t>
  </si>
  <si>
    <t>T219</t>
  </si>
  <si>
    <t>50 MB CGEN Infrastructure Connection</t>
  </si>
  <si>
    <t>T221</t>
  </si>
  <si>
    <t>100 MB CGEN Infrastructure Connection</t>
  </si>
  <si>
    <t>T224</t>
  </si>
  <si>
    <t>500 MB CGEN Infrastructure Connection</t>
  </si>
  <si>
    <t>T227</t>
  </si>
  <si>
    <t>1 GB CGEN Infrastructure Connection</t>
  </si>
  <si>
    <t>T230</t>
  </si>
  <si>
    <t>5 GB CGEN Infrastructure Connection</t>
  </si>
  <si>
    <t>T233</t>
  </si>
  <si>
    <t>10 GB CGEN Infrastructure Connection</t>
  </si>
  <si>
    <t>T298</t>
  </si>
  <si>
    <t>CGEN Infrastructure Adjustment</t>
  </si>
  <si>
    <t>Variable</t>
  </si>
  <si>
    <t>T299</t>
  </si>
  <si>
    <t>T301</t>
  </si>
  <si>
    <t>OTech Support Fee</t>
  </si>
  <si>
    <t>T398</t>
  </si>
  <si>
    <t>CGEN OTech Support Fee</t>
  </si>
  <si>
    <t>N733</t>
  </si>
  <si>
    <t>T1 Foreign/TMS Basic Connectivity</t>
  </si>
  <si>
    <t>N735</t>
  </si>
  <si>
    <t>10 Mbps Foreign/TMS Basic Connectivity</t>
  </si>
  <si>
    <t>N736</t>
  </si>
  <si>
    <t>100 Mbps Foreign/TMS Basic Connectivity</t>
  </si>
  <si>
    <t>N747</t>
  </si>
  <si>
    <t>1000 Mbps Foreign/TMS Basic Connectivity</t>
  </si>
  <si>
    <t>N775</t>
  </si>
  <si>
    <t>50 Mbps Foreign/TMS Basic Connectivity</t>
  </si>
  <si>
    <t>N776</t>
  </si>
  <si>
    <t>5 GB Foreign/TMS Basic Connectivity</t>
  </si>
  <si>
    <t>N777</t>
  </si>
  <si>
    <t>10 GB Foreign/TMS Basic Connectivity</t>
  </si>
  <si>
    <t>N779</t>
  </si>
  <si>
    <t>500 Mbps Foreign/TMS Basic Connectivity</t>
  </si>
  <si>
    <t>N784</t>
  </si>
  <si>
    <t>750 Mbps Foreign/TMS Basic Connectivity</t>
  </si>
  <si>
    <t>N781</t>
  </si>
  <si>
    <t>1 Gbps DC-DC Fiber Connection</t>
  </si>
  <si>
    <t>N783</t>
  </si>
  <si>
    <t>10 Gbps DC-DC Fiber Connection</t>
  </si>
  <si>
    <t>N786</t>
  </si>
  <si>
    <t>500 MB DC-DC Fiber Connection</t>
  </si>
  <si>
    <t>U501</t>
  </si>
  <si>
    <t>SD WAN Support</t>
  </si>
  <si>
    <t>U502</t>
  </si>
  <si>
    <t>SD WAN Gateway and Connectivity to CGEN Infrastructure</t>
  </si>
  <si>
    <t>NEW</t>
  </si>
  <si>
    <t>None</t>
  </si>
  <si>
    <t>New</t>
  </si>
  <si>
    <t>Poppy</t>
  </si>
  <si>
    <t>Rate Description</t>
  </si>
  <si>
    <t>CGEN Infrasructure</t>
  </si>
  <si>
    <t>Fiber Ring Infrastructure</t>
  </si>
  <si>
    <t>CGEN Support</t>
  </si>
  <si>
    <t>TMS-B Foreign Connectivity</t>
  </si>
  <si>
    <t>Data Center to Data Center Connectivity</t>
  </si>
  <si>
    <t>N787</t>
  </si>
  <si>
    <t>Statewide Network Distribution</t>
  </si>
  <si>
    <t>Statewide Innovation &amp; Web Portal</t>
  </si>
  <si>
    <t>Statewide Services Distribution</t>
  </si>
  <si>
    <t>Digital ID Gateway</t>
  </si>
  <si>
    <t>Per Mbps</t>
  </si>
  <si>
    <t>SD WAN+C22:C57 Gateway Infrastructure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</si>
  <si>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</si>
  <si>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</si>
  <si>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</si>
  <si>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</si>
  <si>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</si>
  <si>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</si>
  <si>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</si>
  <si>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</si>
  <si>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</si>
  <si>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</si>
  <si>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Poppy Tier 1 - $7,500</t>
  </si>
  <si>
    <t>Poppy Tier 2 - $10,000</t>
  </si>
  <si>
    <t>Poppy Tier 3 - $15,000</t>
  </si>
  <si>
    <t>Poppy Tier 4 - $20,000</t>
  </si>
  <si>
    <t>Poppy Tier 5 - $25,000</t>
  </si>
  <si>
    <t>Poppy Tier 6 - $35,000</t>
  </si>
  <si>
    <t>Poppy Tier 7 - $50,000</t>
  </si>
  <si>
    <t>Poppy Per User</t>
  </si>
  <si>
    <t>Poppy Exceeded Capacity - LLM Pass through Fee</t>
  </si>
  <si>
    <t>Poppy - Limited Free Trial</t>
  </si>
  <si>
    <t>Per Department</t>
  </si>
  <si>
    <t>Per User</t>
  </si>
  <si>
    <t>2.79% of excess usage</t>
  </si>
  <si>
    <t>CA Digital Identity Services</t>
  </si>
  <si>
    <t>Transaction Cost +15%</t>
  </si>
  <si>
    <t>Shared Annual Cost +15%</t>
  </si>
  <si>
    <t>P201</t>
  </si>
  <si>
    <t>P202</t>
  </si>
  <si>
    <t>Digital ID - Transaction Costs</t>
  </si>
  <si>
    <t>Digital ID - Shared Annual Costs</t>
  </si>
  <si>
    <t>C101</t>
  </si>
  <si>
    <t>C102</t>
  </si>
  <si>
    <t>C103</t>
  </si>
  <si>
    <t>C104</t>
  </si>
  <si>
    <t>C105</t>
  </si>
  <si>
    <t>C106</t>
  </si>
  <si>
    <t>C108</t>
  </si>
  <si>
    <t>C112</t>
  </si>
  <si>
    <t>E108</t>
  </si>
  <si>
    <t>I114</t>
  </si>
  <si>
    <t>I119</t>
  </si>
  <si>
    <t>I120</t>
  </si>
  <si>
    <t>I124</t>
  </si>
  <si>
    <t>I201</t>
  </si>
  <si>
    <t>I202</t>
  </si>
  <si>
    <t>I203</t>
  </si>
  <si>
    <t>I204</t>
  </si>
  <si>
    <t>I205</t>
  </si>
  <si>
    <t>I206</t>
  </si>
  <si>
    <t>I209</t>
  </si>
  <si>
    <t>I210</t>
  </si>
  <si>
    <t>I211</t>
  </si>
  <si>
    <t>I212</t>
  </si>
  <si>
    <t>L502</t>
  </si>
  <si>
    <t>L503</t>
  </si>
  <si>
    <t>L601</t>
  </si>
  <si>
    <t>L602</t>
  </si>
  <si>
    <t>L603</t>
  </si>
  <si>
    <t>M101</t>
  </si>
  <si>
    <t>M106</t>
  </si>
  <si>
    <t>M107</t>
  </si>
  <si>
    <t>M108</t>
  </si>
  <si>
    <t>M113</t>
  </si>
  <si>
    <t>M114</t>
  </si>
  <si>
    <t>M120</t>
  </si>
  <si>
    <t>M202</t>
  </si>
  <si>
    <t>M204</t>
  </si>
  <si>
    <t>M205</t>
  </si>
  <si>
    <t>M206</t>
  </si>
  <si>
    <t>M208</t>
  </si>
  <si>
    <t>M209</t>
  </si>
  <si>
    <t>M210</t>
  </si>
  <si>
    <t>M211</t>
  </si>
  <si>
    <t>M212</t>
  </si>
  <si>
    <t>M301</t>
  </si>
  <si>
    <t>M302</t>
  </si>
  <si>
    <t>M303</t>
  </si>
  <si>
    <t>M304</t>
  </si>
  <si>
    <t>M601</t>
  </si>
  <si>
    <t>M602</t>
  </si>
  <si>
    <t>M603</t>
  </si>
  <si>
    <t>M604</t>
  </si>
  <si>
    <t>M605</t>
  </si>
  <si>
    <t>M610</t>
  </si>
  <si>
    <t>M611</t>
  </si>
  <si>
    <t>M612</t>
  </si>
  <si>
    <t>M613</t>
  </si>
  <si>
    <t>M614</t>
  </si>
  <si>
    <t>M616</t>
  </si>
  <si>
    <t>M618</t>
  </si>
  <si>
    <t>M619</t>
  </si>
  <si>
    <t>M620</t>
  </si>
  <si>
    <t>M621</t>
  </si>
  <si>
    <t>M622</t>
  </si>
  <si>
    <t>M623</t>
  </si>
  <si>
    <t>M624</t>
  </si>
  <si>
    <t>M627</t>
  </si>
  <si>
    <t>M628</t>
  </si>
  <si>
    <t>M629</t>
  </si>
  <si>
    <t>M630</t>
  </si>
  <si>
    <t>M635</t>
  </si>
  <si>
    <t>M636</t>
  </si>
  <si>
    <t>M637</t>
  </si>
  <si>
    <t>M638</t>
  </si>
  <si>
    <t>M639</t>
  </si>
  <si>
    <t>M641</t>
  </si>
  <si>
    <t>M642</t>
  </si>
  <si>
    <t>M643</t>
  </si>
  <si>
    <t>M644</t>
  </si>
  <si>
    <t>M650</t>
  </si>
  <si>
    <t>M651</t>
  </si>
  <si>
    <t>M652</t>
  </si>
  <si>
    <t>M653</t>
  </si>
  <si>
    <t>M654</t>
  </si>
  <si>
    <t>M655</t>
  </si>
  <si>
    <t>M656</t>
  </si>
  <si>
    <t>M657</t>
  </si>
  <si>
    <t>M658</t>
  </si>
  <si>
    <t>M659</t>
  </si>
  <si>
    <t>M660</t>
  </si>
  <si>
    <t>M661</t>
  </si>
  <si>
    <t>M713</t>
  </si>
  <si>
    <t>M714</t>
  </si>
  <si>
    <t>M715</t>
  </si>
  <si>
    <t>M716</t>
  </si>
  <si>
    <t>M717</t>
  </si>
  <si>
    <t>N209</t>
  </si>
  <si>
    <t>N606</t>
  </si>
  <si>
    <t>N610</t>
  </si>
  <si>
    <t>N611</t>
  </si>
  <si>
    <t>N614</t>
  </si>
  <si>
    <t>N617</t>
  </si>
  <si>
    <t>N618</t>
  </si>
  <si>
    <t>R201</t>
  </si>
  <si>
    <t>R307</t>
  </si>
  <si>
    <t>R308</t>
  </si>
  <si>
    <t>R314</t>
  </si>
  <si>
    <t>R315</t>
  </si>
  <si>
    <t>S219</t>
  </si>
  <si>
    <t>X113</t>
  </si>
  <si>
    <t>CPU Batch Normalized</t>
  </si>
  <si>
    <t>Hour</t>
  </si>
  <si>
    <t>CPU TSO Normalized</t>
  </si>
  <si>
    <t>CPU STC Normalized</t>
  </si>
  <si>
    <t>CPU OE/MVS Normalized</t>
  </si>
  <si>
    <t>CPU CICS Normalized</t>
  </si>
  <si>
    <t>CPU ADABAS Normalized</t>
  </si>
  <si>
    <t>CPU DB2 Normalized</t>
  </si>
  <si>
    <t>CPU ZIIP Normalized</t>
  </si>
  <si>
    <t>SMTP</t>
  </si>
  <si>
    <t>IP Address</t>
  </si>
  <si>
    <t>Web Analytics</t>
  </si>
  <si>
    <t>Report</t>
  </si>
  <si>
    <t>One-Time Web Setup Fee</t>
  </si>
  <si>
    <t>Web Instance</t>
  </si>
  <si>
    <t>Assigned Internet Host-CAT1-NH</t>
  </si>
  <si>
    <t>Web Server</t>
  </si>
  <si>
    <t>Dedicated Web Support</t>
  </si>
  <si>
    <t>Server</t>
  </si>
  <si>
    <t>Shared Web Hosting Tier I</t>
  </si>
  <si>
    <t>Instance</t>
  </si>
  <si>
    <t>Shared Web Hosting Tier II</t>
  </si>
  <si>
    <t>Shared Web Tier II Addtl 75MB STG</t>
  </si>
  <si>
    <t>75 MB</t>
  </si>
  <si>
    <t>Shared Web Tier II Addtl 1GB XFER</t>
  </si>
  <si>
    <t>Gigabyte</t>
  </si>
  <si>
    <t>Shared Web Tier II Addtl DNS REG</t>
  </si>
  <si>
    <t>Domain</t>
  </si>
  <si>
    <t>Shared Web Tier II Addtl FTP User</t>
  </si>
  <si>
    <t>UserID</t>
  </si>
  <si>
    <t>Listserv E-Mail Distribution</t>
  </si>
  <si>
    <t>List</t>
  </si>
  <si>
    <t>Shared Web SQL Hosting</t>
  </si>
  <si>
    <t>DB Instance</t>
  </si>
  <si>
    <t>Shared Website One-Time Set-Up Fee</t>
  </si>
  <si>
    <t>Addtl FTP User ID One-Time Set-up</t>
  </si>
  <si>
    <t>CAMC Windows IaaS Support</t>
  </si>
  <si>
    <t>Per IaaS VM Instance, Per Month</t>
  </si>
  <si>
    <t>CAMC Linux IaaS Support</t>
  </si>
  <si>
    <t>UCS VM Includes 2 CPU 4GB RAM</t>
  </si>
  <si>
    <t>Virtual Machine (VM)</t>
  </si>
  <si>
    <t>Additional CPU</t>
  </si>
  <si>
    <t>CPU</t>
  </si>
  <si>
    <t>Additional RAM</t>
  </si>
  <si>
    <t>GB</t>
  </si>
  <si>
    <t>Windows Server Tier I</t>
  </si>
  <si>
    <t>Windows -  no Hardware CAT 1</t>
  </si>
  <si>
    <t>Windows - no Hardware CAT 4</t>
  </si>
  <si>
    <t>Windows Server One-Time Set-Up Fee</t>
  </si>
  <si>
    <t>Windows First 16 GB Addtl Memory</t>
  </si>
  <si>
    <t>16 GB</t>
  </si>
  <si>
    <t>Windows Addtl 32 GB Memory</t>
  </si>
  <si>
    <t>32 GB</t>
  </si>
  <si>
    <t>Server Monitoring Tool</t>
  </si>
  <si>
    <t>Customer/Month</t>
  </si>
  <si>
    <t>One-Time Set-Up Windows Virtual Server</t>
  </si>
  <si>
    <t>Windows Virtual Server (High Avail) 1 Core 1GB RAM</t>
  </si>
  <si>
    <t>Virtual Server Addtl Core</t>
  </si>
  <si>
    <t>Core</t>
  </si>
  <si>
    <t>Virtual Server Addtl Memory</t>
  </si>
  <si>
    <t>Non Standard HW Virtual Linux Yr1 Surcharge</t>
  </si>
  <si>
    <t>Virtual Linux Server 1 vCPU and 2GB vRAM</t>
  </si>
  <si>
    <t>Addtl vCPU</t>
  </si>
  <si>
    <t>vCPU</t>
  </si>
  <si>
    <t>Addtl vRAM</t>
  </si>
  <si>
    <t>One-Time Set Up Virtual Linux Server</t>
  </si>
  <si>
    <t>One-Time</t>
  </si>
  <si>
    <t>Shared SQL Windows Server</t>
  </si>
  <si>
    <t>SQL Server 10 to 17 GB STG</t>
  </si>
  <si>
    <t>SQL Server 18 to 27 GB STG</t>
  </si>
  <si>
    <t>One-Time Set-Up SQL Server Database</t>
  </si>
  <si>
    <t>IBM WebSphere Application Server Support - Premium</t>
  </si>
  <si>
    <t>Application</t>
  </si>
  <si>
    <t>IBM WebSphere Application Server Support - Basic</t>
  </si>
  <si>
    <t>IBM Security Access Manager Support</t>
  </si>
  <si>
    <t>Appliance</t>
  </si>
  <si>
    <t>IBM Data Power Support</t>
  </si>
  <si>
    <t>IBM Tivoli Federated Identity Manager Support</t>
  </si>
  <si>
    <t>IBM HTTP Server (IHS) Support for WAS</t>
  </si>
  <si>
    <t>Application Security Server Support</t>
  </si>
  <si>
    <t>IBM WebSphere MQ Support</t>
  </si>
  <si>
    <t>IBM Tivoli Access Manager WebSeal Server Support</t>
  </si>
  <si>
    <t>IBM Tivoli Access Manager Policy Server Support</t>
  </si>
  <si>
    <t>IBM Tivoli Access Manager Authorization Server</t>
  </si>
  <si>
    <t>Non Standard SW DB Support Tier II Yr1 Surcharge</t>
  </si>
  <si>
    <t>Non Standard SW DB2 DB Support Yr1 Surcharge</t>
  </si>
  <si>
    <t>Database Support - Tier I</t>
  </si>
  <si>
    <t>Database Support One-Time Setup Tier I</t>
  </si>
  <si>
    <t>One-Time/Instance</t>
  </si>
  <si>
    <t>Database Support - Tier II</t>
  </si>
  <si>
    <t>Database Support One-Time Setup Tier II</t>
  </si>
  <si>
    <t>IBM Tivoli Directory Server (LDAP) Support</t>
  </si>
  <si>
    <t>DB2 Database Support</t>
  </si>
  <si>
    <t>Enterprise Linux - IBM (WAS) Support - Premium</t>
  </si>
  <si>
    <t>Enterprise Linux - IBM HTTP Server (IHS) Support for WAS</t>
  </si>
  <si>
    <t>Enterprise Linux - IBM WebSphere MQ Support</t>
  </si>
  <si>
    <t>DB2 Database Support One-Time Setup Tier II</t>
  </si>
  <si>
    <t>MS SQL Enterprise License Pack+SA</t>
  </si>
  <si>
    <t>Pack/Month</t>
  </si>
  <si>
    <t>MS SQL Standard License Pack+SA</t>
  </si>
  <si>
    <t>MS SQL Enterprise Software Assurance</t>
  </si>
  <si>
    <t>MS SQL Standard Software Assurance</t>
  </si>
  <si>
    <t>Non Standard SW DB Support Tier II Yr 2 Surcharge</t>
  </si>
  <si>
    <t>Non Standard SW DB Support Tier II Yr 3 Surcharge</t>
  </si>
  <si>
    <t>Non Standard SW DB2 DB Support Yr 2 Surcharge</t>
  </si>
  <si>
    <t>Non Standard SW DB2 DB Support Yr 3 Surcharge</t>
  </si>
  <si>
    <t>Non Standard Support IBM Security Access Manager Support Yr 1</t>
  </si>
  <si>
    <t>Non Standard Support IBM Security Access Manager Support Yr 2</t>
  </si>
  <si>
    <t>Non Standard Support IBM Security Access Manager Support Yr 3</t>
  </si>
  <si>
    <t>Non Standard SupportEnterprise  Linux - IBM (WAS) Support  Yr 1</t>
  </si>
  <si>
    <t>Non Standard Support Enterprise Linux - IBM (WAS) Support Yr 2</t>
  </si>
  <si>
    <t>Non Standard Support Enterprise Linux - IBM (WAS) Support Yr 3</t>
  </si>
  <si>
    <t>Non Standard SupportEnterprise  Linux - IBM (MQ) Support Yr 1</t>
  </si>
  <si>
    <t>Non Standard Support Enterprise Linux - IBM (MQ) Support Yr 2</t>
  </si>
  <si>
    <t>Non Standard Support Enterprise Linux - IBM (MQ) Support Yr 3</t>
  </si>
  <si>
    <t>Non Standard Support IBM LDAP Support Yr 1</t>
  </si>
  <si>
    <t>Non Standard Support IBM LDAP Support Yr 2</t>
  </si>
  <si>
    <t>Non Standard Support IBM LDAP Support Yr 3</t>
  </si>
  <si>
    <t>Secure ID Token One-Time Cost</t>
  </si>
  <si>
    <t>Token</t>
  </si>
  <si>
    <t>Virtual Desktop Storage</t>
  </si>
  <si>
    <t>MB</t>
  </si>
  <si>
    <t>Secure ID Physical Token</t>
  </si>
  <si>
    <t>Token/Month</t>
  </si>
  <si>
    <t>Secure ID Software-Based Token</t>
  </si>
  <si>
    <t xml:space="preserve"> Base Application Bundle </t>
  </si>
  <si>
    <t>User</t>
  </si>
  <si>
    <t>Individual Remote Access VPN</t>
  </si>
  <si>
    <t>Shared Firewall - Extranet</t>
  </si>
  <si>
    <t>DMZ</t>
  </si>
  <si>
    <t>Reverse Proxy</t>
  </si>
  <si>
    <t>Per Instance/Month</t>
  </si>
  <si>
    <t>Server Load Balancing</t>
  </si>
  <si>
    <t>Server Instance/Month</t>
  </si>
  <si>
    <t xml:space="preserve">Shared Firewall Extranet/One-Time Setup </t>
  </si>
  <si>
    <t>Enhanced Server Application Delivery - SSL</t>
  </si>
  <si>
    <t>VIP/Month</t>
  </si>
  <si>
    <t>Enhanced Server Application Delivery - ASM</t>
  </si>
  <si>
    <t>Mainframe zOS &amp; Enterprise Linux DR Support</t>
  </si>
  <si>
    <t>Customer/Platform</t>
  </si>
  <si>
    <t>Open Systems DR E-Commerce Support</t>
  </si>
  <si>
    <t>Application/Month</t>
  </si>
  <si>
    <t>Open Systems DR Database Support</t>
  </si>
  <si>
    <t>Instance/Month</t>
  </si>
  <si>
    <t>Open Systems DR Linux System Support</t>
  </si>
  <si>
    <t>System/Month</t>
  </si>
  <si>
    <t>Open Systems DR Window System Support</t>
  </si>
  <si>
    <t>Windows Local Storage</t>
  </si>
  <si>
    <t>Non-OTech Application Access-DMV</t>
  </si>
  <si>
    <t>Batch CPU</t>
  </si>
  <si>
    <t>Simple Mail Transfer Protocol Relay (SMTP)</t>
  </si>
  <si>
    <t>Shared Internet Hosting</t>
  </si>
  <si>
    <t>Dedicated Internet Hosting Service</t>
  </si>
  <si>
    <t>Windows Server</t>
  </si>
  <si>
    <t>Linux Server</t>
  </si>
  <si>
    <t>Unmanaged Cloud Services</t>
  </si>
  <si>
    <t>SQL Server</t>
  </si>
  <si>
    <t>E-Commerce</t>
  </si>
  <si>
    <t>Oracle Database</t>
  </si>
  <si>
    <t>Mid-Range DB2</t>
  </si>
  <si>
    <t>Virtual Desktop Interface</t>
  </si>
  <si>
    <t>Remote Access VPN/Site to Site VPN</t>
  </si>
  <si>
    <t>Shared Firewall/ Extranet</t>
  </si>
  <si>
    <t>N815</t>
  </si>
  <si>
    <t>Fiber Ring Infrastructure 500Mbps Connectivity</t>
  </si>
  <si>
    <t>Statewide Innovation &amp; State Web Portal</t>
  </si>
  <si>
    <t>Z801</t>
  </si>
  <si>
    <t>Calculated Charge /Mailbox Count</t>
  </si>
  <si>
    <t>Position Count</t>
  </si>
  <si>
    <t>Z805</t>
  </si>
  <si>
    <t>Z806</t>
  </si>
  <si>
    <t>Statewide Infrastructure Distribution - Consumption</t>
  </si>
  <si>
    <t>Statewide Infrastructure Distribution - Positions</t>
  </si>
  <si>
    <t xml:space="preserve">Monthly/ Calculated Charge - Mbps </t>
  </si>
  <si>
    <t>Monthly/ Calculated Charge - FTE</t>
  </si>
  <si>
    <t>N782</t>
  </si>
  <si>
    <t>5 Gbps DC-DC Fiber Connection</t>
  </si>
  <si>
    <t>N785</t>
  </si>
  <si>
    <t>100 Mbps DC-DC Fiber Connection</t>
  </si>
  <si>
    <t>2 Gbps DC-DC Fiber Connection</t>
  </si>
  <si>
    <t>Z804</t>
  </si>
  <si>
    <t>Service (Rate) Code</t>
  </si>
  <si>
    <t>FY 2026/27 Adjusted Rates Table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</si>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</sst>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00_);[Red]\(&quot;$&quot;#,##0.000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8"/>
      <name val="Aptos Narrow"/>
      <family val="2"/>
      <scheme val="minor"/>
    </font>
    <font>
      <sz val="11"/>
      <color rgb="FF00B050"/>
      <name val="Century Gothic"/>
      <family val="2"/>
    </font>
    <font>
      <b/>
      <sz val="22"/>
      <color theme="3" tint="9.9978637043366805E-2"/>
      <name val="Century Gothic"/>
      <family val="2"/>
    </font>
    <font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6" fontId="3" fillId="0" borderId="4" xfId="0" applyNumberFormat="1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164" fontId="3" fillId="0" borderId="2" xfId="1" applyNumberFormat="1" applyFont="1" applyFill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entury Gothic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entury Gothic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RCR/Rate%20Packages/Rates%20202627/04%20-%20OTECH%20Targeted%20Cost%20Recovery%20Increase/04%20-%20OTech%20-%20Rate%20Calculatio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Summary"/>
      <sheetName val="Customer Impact"/>
      <sheetName val="Customer Impact (PREFIX)"/>
      <sheetName val="Customer Impact (MAY)"/>
      <sheetName val="Customer Impact (MAY PREFIX)"/>
      <sheetName val="Memo Table"/>
      <sheetName val="DATA Thru May"/>
      <sheetName val="Data Tab OLD"/>
      <sheetName val="Notes"/>
    </sheetNames>
    <sheetDataSet>
      <sheetData sheetId="0">
        <row r="19">
          <cell r="D19">
            <v>1.1000000000000001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9B4F7E-1134-416C-953E-4D8419C569D9}" name="Table1" displayName="Table1" ref="A4:I170" totalsRowShown="0" headerRowDxfId="12" dataDxfId="10" headerRowBorderDxfId="11" tableBorderDxfId="9">
  <autoFilter ref="A4:I170" xr:uid="{6E9B4F7E-1134-416C-953E-4D8419C569D9}"/>
  <tableColumns count="9">
    <tableColumn id="1" xr3:uid="{E0716F41-6304-41C2-8CEA-5E27EB1098E8}" name="No." dataDxfId="8"/>
    <tableColumn id="2" xr3:uid="{7400B166-E2DC-41F2-98EC-8D53A5D24B77}" name="Rate Description" dataDxfId="7"/>
    <tableColumn id="3" xr3:uid="{F492515B-5068-4FD6-8268-DDA05E349647}" name="Service" dataDxfId="6"/>
    <tableColumn id="4" xr3:uid="{2F81FDD7-26C6-4645-B363-26E0305E5ACA}" name="Service (Rate) Code" dataDxfId="5"/>
    <tableColumn id="5" xr3:uid="{6962B2A6-5A69-4762-BF6C-9F672A6396C2}" name="Service Description" dataDxfId="4"/>
    <tableColumn id="6" xr3:uid="{F11F72FF-7F94-48B6-9070-B3F3A65E20A5}" name="Billing Metric" dataDxfId="3"/>
    <tableColumn id="7" xr3:uid="{D07E689B-3615-4B03-80E9-F235DE8D5B8B}" name="Current Rate" dataDxfId="2"/>
    <tableColumn id="8" xr3:uid="{F2AFBCA0-48F7-4A4F-B173-EAAF50926416}" name="Proposed Rate" dataDxfId="1"/>
    <tableColumn id="9" xr3:uid="{008517B9-AF36-4449-8EC6-1EC25B01799E}" name="Chang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E19F-5DC4-4660-811D-58ED55C3EC9D}">
  <dimension ref="A1:P172"/>
  <sheetViews>
    <sheetView tabSelected="1" zoomScale="47" zoomScaleNormal="47" workbookViewId="0">
      <selection activeCell="C7" sqref="C7"/>
    </sheetView>
  </sheetViews>
  <sheetFormatPr defaultColWidth="9.109375" defaultRowHeight="13.8" x14ac:dyDescent="0.25"/>
  <cols>
    <col min="1" max="1" width="9.109375" style="23"/>
    <col min="2" max="6" width="36.6640625" style="23" customWidth="1"/>
    <col min="7" max="9" width="32.6640625" style="23" customWidth="1"/>
    <col min="10" max="16384" width="9.109375" style="23"/>
  </cols>
  <sheetData>
    <row r="1" spans="1:16" x14ac:dyDescent="0.25">
      <c r="D1" s="13"/>
    </row>
    <row r="2" spans="1:16" ht="27.6" x14ac:dyDescent="0.45">
      <c r="A2" s="24" t="s">
        <v>421</v>
      </c>
    </row>
    <row r="4" spans="1:16" ht="35.1" customHeight="1" thickBot="1" x14ac:dyDescent="0.3">
      <c r="A4" s="15" t="s">
        <v>422</v>
      </c>
      <c r="B4" s="16" t="s">
        <v>86</v>
      </c>
      <c r="C4" s="16" t="s">
        <v>5</v>
      </c>
      <c r="D4" s="16" t="s">
        <v>420</v>
      </c>
      <c r="E4" s="15" t="s">
        <v>0</v>
      </c>
      <c r="F4" s="15" t="s">
        <v>1</v>
      </c>
      <c r="G4" s="15" t="s">
        <v>2</v>
      </c>
      <c r="H4" s="15" t="s">
        <v>3</v>
      </c>
      <c r="I4" s="17" t="s">
        <v>4</v>
      </c>
    </row>
    <row r="5" spans="1:16" ht="35.1" customHeight="1" thickBot="1" x14ac:dyDescent="0.3">
      <c r="A5" s="2">
        <v>1</v>
      </c>
      <c r="B5" s="1" t="s">
        <v>85</v>
      </c>
      <c r="C5" s="1" t="s">
        <v>85</v>
      </c>
      <c r="D5" s="1" t="s">
        <v>99</v>
      </c>
      <c r="E5" s="4" t="s">
        <v>109</v>
      </c>
      <c r="F5" s="2" t="s">
        <v>119</v>
      </c>
      <c r="G5" s="3" t="s">
        <v>83</v>
      </c>
      <c r="H5" s="3">
        <v>7500</v>
      </c>
      <c r="I5" s="20" t="s">
        <v>82</v>
      </c>
    </row>
    <row r="6" spans="1:16" ht="35.1" customHeight="1" thickBot="1" x14ac:dyDescent="0.3">
      <c r="A6" s="2">
        <v>1</v>
      </c>
      <c r="B6" s="1" t="s">
        <v>85</v>
      </c>
      <c r="C6" s="1" t="s">
        <v>85</v>
      </c>
      <c r="D6" s="1" t="s">
        <v>100</v>
      </c>
      <c r="E6" s="4" t="s">
        <v>110</v>
      </c>
      <c r="F6" s="2" t="s">
        <v>119</v>
      </c>
      <c r="G6" s="3" t="s">
        <v>83</v>
      </c>
      <c r="H6" s="3">
        <v>10000</v>
      </c>
      <c r="I6" s="20" t="s">
        <v>82</v>
      </c>
    </row>
    <row r="7" spans="1:16" ht="35.1" customHeight="1" thickBot="1" x14ac:dyDescent="0.3">
      <c r="A7" s="2">
        <v>1</v>
      </c>
      <c r="B7" s="1" t="s">
        <v>85</v>
      </c>
      <c r="C7" s="1" t="s">
        <v>85</v>
      </c>
      <c r="D7" s="1" t="s">
        <v>101</v>
      </c>
      <c r="E7" s="4" t="s">
        <v>111</v>
      </c>
      <c r="F7" s="2" t="s">
        <v>119</v>
      </c>
      <c r="G7" s="3" t="s">
        <v>83</v>
      </c>
      <c r="H7" s="3">
        <v>15000</v>
      </c>
      <c r="I7" s="20" t="s">
        <v>82</v>
      </c>
    </row>
    <row r="8" spans="1:16" ht="35.1" customHeight="1" thickBot="1" x14ac:dyDescent="0.3">
      <c r="A8" s="2">
        <v>1</v>
      </c>
      <c r="B8" s="1" t="s">
        <v>85</v>
      </c>
      <c r="C8" s="1" t="s">
        <v>85</v>
      </c>
      <c r="D8" s="1" t="s">
        <v>102</v>
      </c>
      <c r="E8" s="4" t="s">
        <v>112</v>
      </c>
      <c r="F8" s="2" t="s">
        <v>119</v>
      </c>
      <c r="G8" s="3" t="s">
        <v>83</v>
      </c>
      <c r="H8" s="3">
        <v>20000</v>
      </c>
      <c r="I8" s="20" t="s">
        <v>82</v>
      </c>
    </row>
    <row r="9" spans="1:16" ht="35.1" customHeight="1" thickBot="1" x14ac:dyDescent="0.3">
      <c r="A9" s="2">
        <v>1</v>
      </c>
      <c r="B9" s="1" t="s">
        <v>85</v>
      </c>
      <c r="C9" s="1" t="s">
        <v>85</v>
      </c>
      <c r="D9" s="1" t="s">
        <v>103</v>
      </c>
      <c r="E9" s="4" t="s">
        <v>113</v>
      </c>
      <c r="F9" s="2" t="s">
        <v>119</v>
      </c>
      <c r="G9" s="3" t="s">
        <v>83</v>
      </c>
      <c r="H9" s="3">
        <v>25000</v>
      </c>
      <c r="I9" s="20" t="s">
        <v>82</v>
      </c>
    </row>
    <row r="10" spans="1:16" ht="35.1" customHeight="1" thickBot="1" x14ac:dyDescent="0.3">
      <c r="A10" s="2">
        <v>1</v>
      </c>
      <c r="B10" s="1" t="s">
        <v>85</v>
      </c>
      <c r="C10" s="1" t="s">
        <v>85</v>
      </c>
      <c r="D10" s="1" t="s">
        <v>104</v>
      </c>
      <c r="E10" s="4" t="s">
        <v>114</v>
      </c>
      <c r="F10" s="2" t="s">
        <v>119</v>
      </c>
      <c r="G10" s="3" t="s">
        <v>83</v>
      </c>
      <c r="H10" s="3">
        <v>35000</v>
      </c>
      <c r="I10" s="20" t="s">
        <v>82</v>
      </c>
    </row>
    <row r="11" spans="1:16" ht="35.1" customHeight="1" thickBot="1" x14ac:dyDescent="0.3">
      <c r="A11" s="2">
        <v>1</v>
      </c>
      <c r="B11" s="1" t="s">
        <v>85</v>
      </c>
      <c r="C11" s="1" t="s">
        <v>85</v>
      </c>
      <c r="D11" s="1" t="s">
        <v>105</v>
      </c>
      <c r="E11" s="4" t="s">
        <v>115</v>
      </c>
      <c r="F11" s="2" t="s">
        <v>119</v>
      </c>
      <c r="G11" s="3" t="s">
        <v>83</v>
      </c>
      <c r="H11" s="3">
        <v>50000</v>
      </c>
      <c r="I11" s="20" t="s">
        <v>82</v>
      </c>
    </row>
    <row r="12" spans="1:16" ht="35.1" customHeight="1" thickBot="1" x14ac:dyDescent="0.3">
      <c r="A12" s="2">
        <v>1</v>
      </c>
      <c r="B12" s="1" t="s">
        <v>85</v>
      </c>
      <c r="C12" s="1" t="s">
        <v>85</v>
      </c>
      <c r="D12" s="1" t="s">
        <v>106</v>
      </c>
      <c r="E12" s="4" t="s">
        <v>116</v>
      </c>
      <c r="F12" s="2" t="s">
        <v>120</v>
      </c>
      <c r="G12" s="3" t="s">
        <v>83</v>
      </c>
      <c r="H12" s="3">
        <v>8</v>
      </c>
      <c r="I12" s="20" t="s">
        <v>82</v>
      </c>
    </row>
    <row r="13" spans="1:16" ht="35.1" customHeight="1" thickBot="1" x14ac:dyDescent="0.3">
      <c r="A13" s="2">
        <v>1</v>
      </c>
      <c r="B13" s="1" t="s">
        <v>85</v>
      </c>
      <c r="C13" s="1" t="s">
        <v>85</v>
      </c>
      <c r="D13" s="1" t="s">
        <v>107</v>
      </c>
      <c r="E13" s="4" t="s">
        <v>117</v>
      </c>
      <c r="F13" s="2" t="s">
        <v>48</v>
      </c>
      <c r="G13" s="3" t="s">
        <v>83</v>
      </c>
      <c r="H13" s="3" t="s">
        <v>121</v>
      </c>
      <c r="I13" s="20" t="s">
        <v>82</v>
      </c>
    </row>
    <row r="14" spans="1:16" ht="35.1" customHeight="1" thickBot="1" x14ac:dyDescent="0.3">
      <c r="A14" s="2">
        <v>1</v>
      </c>
      <c r="B14" s="1" t="s">
        <v>85</v>
      </c>
      <c r="C14" s="1" t="s">
        <v>85</v>
      </c>
      <c r="D14" s="1" t="s">
        <v>108</v>
      </c>
      <c r="E14" s="4" t="s">
        <v>118</v>
      </c>
      <c r="F14" s="2" t="s">
        <v>119</v>
      </c>
      <c r="G14" s="3" t="s">
        <v>83</v>
      </c>
      <c r="H14" s="3">
        <v>0</v>
      </c>
      <c r="I14" s="20" t="s">
        <v>82</v>
      </c>
    </row>
    <row r="15" spans="1:16" ht="35.1" customHeight="1" thickBot="1" x14ac:dyDescent="0.3">
      <c r="A15" s="2">
        <v>2</v>
      </c>
      <c r="B15" s="1" t="s">
        <v>96</v>
      </c>
      <c r="C15" s="1" t="s">
        <v>122</v>
      </c>
      <c r="D15" s="1" t="s">
        <v>125</v>
      </c>
      <c r="E15" s="4" t="s">
        <v>127</v>
      </c>
      <c r="F15" s="2" t="s">
        <v>48</v>
      </c>
      <c r="G15" s="3" t="s">
        <v>83</v>
      </c>
      <c r="H15" s="3" t="s">
        <v>123</v>
      </c>
      <c r="I15" s="21" t="s">
        <v>82</v>
      </c>
    </row>
    <row r="16" spans="1:16" ht="35.1" customHeight="1" thickBot="1" x14ac:dyDescent="0.3">
      <c r="A16" s="2">
        <v>2</v>
      </c>
      <c r="B16" s="1" t="s">
        <v>96</v>
      </c>
      <c r="C16" s="1" t="s">
        <v>122</v>
      </c>
      <c r="D16" s="1" t="s">
        <v>126</v>
      </c>
      <c r="E16" s="4" t="s">
        <v>128</v>
      </c>
      <c r="F16" s="2" t="s">
        <v>48</v>
      </c>
      <c r="G16" s="3" t="s">
        <v>83</v>
      </c>
      <c r="H16" s="8" t="s">
        <v>124</v>
      </c>
      <c r="I16" s="22" t="s">
        <v>82</v>
      </c>
      <c r="J16" s="5"/>
      <c r="L16" s="5"/>
      <c r="M16" s="5"/>
      <c r="N16" s="6"/>
      <c r="O16" s="6"/>
      <c r="P16" s="7"/>
    </row>
    <row r="17" spans="1:9" ht="35.1" customHeight="1" thickBot="1" x14ac:dyDescent="0.3">
      <c r="A17" s="2">
        <v>3</v>
      </c>
      <c r="B17" s="1" t="s">
        <v>6</v>
      </c>
      <c r="C17" s="1" t="s">
        <v>388</v>
      </c>
      <c r="D17" s="1" t="s">
        <v>129</v>
      </c>
      <c r="E17" s="4" t="s">
        <v>239</v>
      </c>
      <c r="F17" s="2" t="s">
        <v>240</v>
      </c>
      <c r="G17" s="3">
        <v>613</v>
      </c>
      <c r="H17" s="8">
        <f>ROUND(G17*'[1]Rate Summary'!$D$19,0)</f>
        <v>674</v>
      </c>
      <c r="I17" s="14">
        <f t="shared" ref="I17:I48" si="0">(H17-G17)/G17</f>
        <v>9.951060358890701E-2</v>
      </c>
    </row>
    <row r="18" spans="1:9" ht="35.1" customHeight="1" thickBot="1" x14ac:dyDescent="0.3">
      <c r="A18" s="2">
        <v>3</v>
      </c>
      <c r="B18" s="1" t="s">
        <v>6</v>
      </c>
      <c r="C18" s="1" t="s">
        <v>388</v>
      </c>
      <c r="D18" s="1" t="s">
        <v>130</v>
      </c>
      <c r="E18" s="4" t="s">
        <v>241</v>
      </c>
      <c r="F18" s="2" t="s">
        <v>240</v>
      </c>
      <c r="G18" s="3">
        <v>613</v>
      </c>
      <c r="H18" s="8">
        <f>ROUND(G18*'[1]Rate Summary'!$D$19,0)</f>
        <v>674</v>
      </c>
      <c r="I18" s="14">
        <f t="shared" si="0"/>
        <v>9.951060358890701E-2</v>
      </c>
    </row>
    <row r="19" spans="1:9" ht="35.1" customHeight="1" thickBot="1" x14ac:dyDescent="0.3">
      <c r="A19" s="2">
        <v>3</v>
      </c>
      <c r="B19" s="1" t="s">
        <v>6</v>
      </c>
      <c r="C19" s="1" t="s">
        <v>388</v>
      </c>
      <c r="D19" s="1" t="s">
        <v>131</v>
      </c>
      <c r="E19" s="4" t="s">
        <v>242</v>
      </c>
      <c r="F19" s="2" t="s">
        <v>240</v>
      </c>
      <c r="G19" s="3">
        <v>613</v>
      </c>
      <c r="H19" s="8">
        <f>ROUND(G19*'[1]Rate Summary'!$D$19,0)</f>
        <v>674</v>
      </c>
      <c r="I19" s="14">
        <f t="shared" si="0"/>
        <v>9.951060358890701E-2</v>
      </c>
    </row>
    <row r="20" spans="1:9" ht="35.1" customHeight="1" thickBot="1" x14ac:dyDescent="0.3">
      <c r="A20" s="2">
        <v>3</v>
      </c>
      <c r="B20" s="1" t="s">
        <v>6</v>
      </c>
      <c r="C20" s="1" t="s">
        <v>388</v>
      </c>
      <c r="D20" s="1" t="s">
        <v>132</v>
      </c>
      <c r="E20" s="4" t="s">
        <v>243</v>
      </c>
      <c r="F20" s="2" t="s">
        <v>240</v>
      </c>
      <c r="G20" s="3">
        <v>613</v>
      </c>
      <c r="H20" s="8">
        <f>ROUND(G20*'[1]Rate Summary'!$D$19,0)</f>
        <v>674</v>
      </c>
      <c r="I20" s="14">
        <f t="shared" si="0"/>
        <v>9.951060358890701E-2</v>
      </c>
    </row>
    <row r="21" spans="1:9" ht="35.1" customHeight="1" thickBot="1" x14ac:dyDescent="0.3">
      <c r="A21" s="2">
        <v>3</v>
      </c>
      <c r="B21" s="1" t="s">
        <v>6</v>
      </c>
      <c r="C21" s="1" t="s">
        <v>388</v>
      </c>
      <c r="D21" s="1" t="s">
        <v>133</v>
      </c>
      <c r="E21" s="4" t="s">
        <v>244</v>
      </c>
      <c r="F21" s="2" t="s">
        <v>240</v>
      </c>
      <c r="G21" s="3">
        <v>613</v>
      </c>
      <c r="H21" s="8">
        <f>ROUND(G21*'[1]Rate Summary'!$D$19,0)</f>
        <v>674</v>
      </c>
      <c r="I21" s="14">
        <f t="shared" si="0"/>
        <v>9.951060358890701E-2</v>
      </c>
    </row>
    <row r="22" spans="1:9" ht="35.1" customHeight="1" thickBot="1" x14ac:dyDescent="0.3">
      <c r="A22" s="2">
        <v>3</v>
      </c>
      <c r="B22" s="1" t="s">
        <v>6</v>
      </c>
      <c r="C22" s="1" t="s">
        <v>388</v>
      </c>
      <c r="D22" s="1" t="s">
        <v>134</v>
      </c>
      <c r="E22" s="4" t="s">
        <v>245</v>
      </c>
      <c r="F22" s="2" t="s">
        <v>240</v>
      </c>
      <c r="G22" s="3">
        <v>613</v>
      </c>
      <c r="H22" s="8">
        <f>ROUND(G22*'[1]Rate Summary'!$D$19,0)</f>
        <v>674</v>
      </c>
      <c r="I22" s="14">
        <f t="shared" si="0"/>
        <v>9.951060358890701E-2</v>
      </c>
    </row>
    <row r="23" spans="1:9" ht="35.1" customHeight="1" thickBot="1" x14ac:dyDescent="0.3">
      <c r="A23" s="2">
        <v>3</v>
      </c>
      <c r="B23" s="1" t="s">
        <v>6</v>
      </c>
      <c r="C23" s="1" t="s">
        <v>388</v>
      </c>
      <c r="D23" s="1" t="s">
        <v>135</v>
      </c>
      <c r="E23" s="4" t="s">
        <v>246</v>
      </c>
      <c r="F23" s="2" t="s">
        <v>240</v>
      </c>
      <c r="G23" s="3">
        <v>613</v>
      </c>
      <c r="H23" s="8">
        <f>ROUND(G23*'[1]Rate Summary'!$D$19,0)</f>
        <v>674</v>
      </c>
      <c r="I23" s="14">
        <f t="shared" si="0"/>
        <v>9.951060358890701E-2</v>
      </c>
    </row>
    <row r="24" spans="1:9" ht="35.1" customHeight="1" thickBot="1" x14ac:dyDescent="0.3">
      <c r="A24" s="2">
        <v>3</v>
      </c>
      <c r="B24" s="1" t="s">
        <v>6</v>
      </c>
      <c r="C24" s="1" t="s">
        <v>388</v>
      </c>
      <c r="D24" s="1" t="s">
        <v>136</v>
      </c>
      <c r="E24" s="4" t="s">
        <v>247</v>
      </c>
      <c r="F24" s="2" t="s">
        <v>240</v>
      </c>
      <c r="G24" s="3">
        <v>176</v>
      </c>
      <c r="H24" s="8">
        <f>ROUND(G24*'[1]Rate Summary'!$D$19,0)</f>
        <v>194</v>
      </c>
      <c r="I24" s="14">
        <f t="shared" si="0"/>
        <v>0.10227272727272728</v>
      </c>
    </row>
    <row r="25" spans="1:9" ht="35.1" customHeight="1" thickBot="1" x14ac:dyDescent="0.3">
      <c r="A25" s="2">
        <v>3</v>
      </c>
      <c r="B25" s="1" t="s">
        <v>6</v>
      </c>
      <c r="C25" s="1" t="s">
        <v>389</v>
      </c>
      <c r="D25" s="1" t="s">
        <v>137</v>
      </c>
      <c r="E25" s="4" t="s">
        <v>248</v>
      </c>
      <c r="F25" s="2" t="s">
        <v>249</v>
      </c>
      <c r="G25" s="9">
        <v>33.5</v>
      </c>
      <c r="H25" s="10">
        <f>ROUND(G25*'[1]Rate Summary'!$D$19,0)</f>
        <v>37</v>
      </c>
      <c r="I25" s="14">
        <f t="shared" si="0"/>
        <v>0.1044776119402985</v>
      </c>
    </row>
    <row r="26" spans="1:9" ht="35.1" customHeight="1" thickBot="1" x14ac:dyDescent="0.3">
      <c r="A26" s="2">
        <v>3</v>
      </c>
      <c r="B26" s="1" t="s">
        <v>6</v>
      </c>
      <c r="C26" s="1" t="s">
        <v>390</v>
      </c>
      <c r="D26" s="1" t="s">
        <v>138</v>
      </c>
      <c r="E26" s="4" t="s">
        <v>250</v>
      </c>
      <c r="F26" s="2" t="s">
        <v>251</v>
      </c>
      <c r="G26" s="9">
        <v>102.81</v>
      </c>
      <c r="H26" s="10">
        <f>ROUND(G26*'[1]Rate Summary'!$D$19,0)</f>
        <v>113</v>
      </c>
      <c r="I26" s="14">
        <f t="shared" si="0"/>
        <v>9.9114872094154247E-2</v>
      </c>
    </row>
    <row r="27" spans="1:9" ht="35.1" customHeight="1" thickBot="1" x14ac:dyDescent="0.3">
      <c r="A27" s="2">
        <v>3</v>
      </c>
      <c r="B27" s="1" t="s">
        <v>6</v>
      </c>
      <c r="C27" s="1" t="s">
        <v>391</v>
      </c>
      <c r="D27" s="1" t="s">
        <v>139</v>
      </c>
      <c r="E27" s="4" t="s">
        <v>252</v>
      </c>
      <c r="F27" s="2" t="s">
        <v>253</v>
      </c>
      <c r="G27" s="3">
        <v>624</v>
      </c>
      <c r="H27" s="8">
        <f>ROUND(G27*'[1]Rate Summary'!$D$19,0)</f>
        <v>686</v>
      </c>
      <c r="I27" s="14">
        <f t="shared" si="0"/>
        <v>9.9358974358974353E-2</v>
      </c>
    </row>
    <row r="28" spans="1:9" ht="35.1" customHeight="1" thickBot="1" x14ac:dyDescent="0.3">
      <c r="A28" s="2">
        <v>3</v>
      </c>
      <c r="B28" s="1" t="s">
        <v>6</v>
      </c>
      <c r="C28" s="1" t="s">
        <v>391</v>
      </c>
      <c r="D28" s="1" t="s">
        <v>140</v>
      </c>
      <c r="E28" s="4" t="s">
        <v>254</v>
      </c>
      <c r="F28" s="2" t="s">
        <v>255</v>
      </c>
      <c r="G28" s="3">
        <v>2208</v>
      </c>
      <c r="H28" s="8">
        <f>ROUND(G28*'[1]Rate Summary'!$D$19,0)</f>
        <v>2429</v>
      </c>
      <c r="I28" s="14">
        <f t="shared" si="0"/>
        <v>0.10009057971014493</v>
      </c>
    </row>
    <row r="29" spans="1:9" ht="35.1" customHeight="1" thickBot="1" x14ac:dyDescent="0.3">
      <c r="A29" s="2">
        <v>3</v>
      </c>
      <c r="B29" s="1" t="s">
        <v>6</v>
      </c>
      <c r="C29" s="1" t="s">
        <v>391</v>
      </c>
      <c r="D29" s="1" t="s">
        <v>141</v>
      </c>
      <c r="E29" s="4" t="s">
        <v>256</v>
      </c>
      <c r="F29" s="2" t="s">
        <v>257</v>
      </c>
      <c r="G29" s="3">
        <v>867</v>
      </c>
      <c r="H29" s="8">
        <f>ROUND(G29*'[1]Rate Summary'!$D$19,0)</f>
        <v>954</v>
      </c>
      <c r="I29" s="14">
        <f t="shared" si="0"/>
        <v>0.10034602076124567</v>
      </c>
    </row>
    <row r="30" spans="1:9" ht="35.1" customHeight="1" thickBot="1" x14ac:dyDescent="0.3">
      <c r="A30" s="2">
        <v>3</v>
      </c>
      <c r="B30" s="1" t="s">
        <v>6</v>
      </c>
      <c r="C30" s="1" t="s">
        <v>390</v>
      </c>
      <c r="D30" s="1" t="s">
        <v>142</v>
      </c>
      <c r="E30" s="4" t="s">
        <v>258</v>
      </c>
      <c r="F30" s="2" t="s">
        <v>259</v>
      </c>
      <c r="G30" s="3">
        <v>162</v>
      </c>
      <c r="H30" s="8">
        <f>ROUND(G30*'[1]Rate Summary'!$D$19,0)</f>
        <v>178</v>
      </c>
      <c r="I30" s="14">
        <f t="shared" si="0"/>
        <v>9.8765432098765427E-2</v>
      </c>
    </row>
    <row r="31" spans="1:9" ht="35.1" customHeight="1" thickBot="1" x14ac:dyDescent="0.3">
      <c r="A31" s="2">
        <v>3</v>
      </c>
      <c r="B31" s="1" t="s">
        <v>6</v>
      </c>
      <c r="C31" s="1" t="s">
        <v>390</v>
      </c>
      <c r="D31" s="1" t="s">
        <v>143</v>
      </c>
      <c r="E31" s="4" t="s">
        <v>260</v>
      </c>
      <c r="F31" s="2" t="s">
        <v>259</v>
      </c>
      <c r="G31" s="3">
        <v>417</v>
      </c>
      <c r="H31" s="8">
        <f>ROUND(G31*'[1]Rate Summary'!$D$19,0)</f>
        <v>459</v>
      </c>
      <c r="I31" s="14">
        <f t="shared" si="0"/>
        <v>0.10071942446043165</v>
      </c>
    </row>
    <row r="32" spans="1:9" ht="35.1" customHeight="1" thickBot="1" x14ac:dyDescent="0.3">
      <c r="A32" s="2">
        <v>3</v>
      </c>
      <c r="B32" s="1" t="s">
        <v>6</v>
      </c>
      <c r="C32" s="1" t="s">
        <v>390</v>
      </c>
      <c r="D32" s="1" t="s">
        <v>144</v>
      </c>
      <c r="E32" s="4" t="s">
        <v>261</v>
      </c>
      <c r="F32" s="2" t="s">
        <v>262</v>
      </c>
      <c r="G32" s="3">
        <v>26</v>
      </c>
      <c r="H32" s="8">
        <f>ROUND(G32*'[1]Rate Summary'!$D$19,0)</f>
        <v>29</v>
      </c>
      <c r="I32" s="14">
        <f t="shared" si="0"/>
        <v>0.11538461538461539</v>
      </c>
    </row>
    <row r="33" spans="1:9" ht="35.1" customHeight="1" thickBot="1" x14ac:dyDescent="0.3">
      <c r="A33" s="2">
        <v>3</v>
      </c>
      <c r="B33" s="1" t="s">
        <v>6</v>
      </c>
      <c r="C33" s="1" t="s">
        <v>390</v>
      </c>
      <c r="D33" s="1" t="s">
        <v>145</v>
      </c>
      <c r="E33" s="4" t="s">
        <v>263</v>
      </c>
      <c r="F33" s="2" t="s">
        <v>264</v>
      </c>
      <c r="G33" s="3">
        <v>28</v>
      </c>
      <c r="H33" s="8">
        <f>ROUND(G33*'[1]Rate Summary'!$D$19,0)</f>
        <v>31</v>
      </c>
      <c r="I33" s="14">
        <f t="shared" si="0"/>
        <v>0.10714285714285714</v>
      </c>
    </row>
    <row r="34" spans="1:9" ht="35.1" customHeight="1" thickBot="1" x14ac:dyDescent="0.3">
      <c r="A34" s="2">
        <v>3</v>
      </c>
      <c r="B34" s="1" t="s">
        <v>6</v>
      </c>
      <c r="C34" s="1" t="s">
        <v>390</v>
      </c>
      <c r="D34" s="1" t="s">
        <v>146</v>
      </c>
      <c r="E34" s="4" t="s">
        <v>265</v>
      </c>
      <c r="F34" s="2" t="s">
        <v>266</v>
      </c>
      <c r="G34" s="3">
        <v>22</v>
      </c>
      <c r="H34" s="8">
        <f>ROUND(G34*'[1]Rate Summary'!$D$19,0)</f>
        <v>24</v>
      </c>
      <c r="I34" s="14">
        <f t="shared" si="0"/>
        <v>9.0909090909090912E-2</v>
      </c>
    </row>
    <row r="35" spans="1:9" ht="35.1" customHeight="1" thickBot="1" x14ac:dyDescent="0.3">
      <c r="A35" s="2">
        <v>3</v>
      </c>
      <c r="B35" s="1" t="s">
        <v>6</v>
      </c>
      <c r="C35" s="1" t="s">
        <v>390</v>
      </c>
      <c r="D35" s="1" t="s">
        <v>147</v>
      </c>
      <c r="E35" s="4" t="s">
        <v>267</v>
      </c>
      <c r="F35" s="2" t="s">
        <v>268</v>
      </c>
      <c r="G35" s="3">
        <v>11</v>
      </c>
      <c r="H35" s="8">
        <f>ROUND(G35*'[1]Rate Summary'!$D$19,0)</f>
        <v>12</v>
      </c>
      <c r="I35" s="14">
        <f t="shared" si="0"/>
        <v>9.0909090909090912E-2</v>
      </c>
    </row>
    <row r="36" spans="1:9" ht="35.1" customHeight="1" thickBot="1" x14ac:dyDescent="0.3">
      <c r="A36" s="2">
        <v>3</v>
      </c>
      <c r="B36" s="1" t="s">
        <v>6</v>
      </c>
      <c r="C36" s="1" t="s">
        <v>390</v>
      </c>
      <c r="D36" s="1" t="s">
        <v>148</v>
      </c>
      <c r="E36" s="4" t="s">
        <v>269</v>
      </c>
      <c r="F36" s="2" t="s">
        <v>270</v>
      </c>
      <c r="G36" s="3">
        <v>162</v>
      </c>
      <c r="H36" s="8">
        <f>ROUND(G36*'[1]Rate Summary'!$D$19,0)</f>
        <v>178</v>
      </c>
      <c r="I36" s="14">
        <f t="shared" si="0"/>
        <v>9.8765432098765427E-2</v>
      </c>
    </row>
    <row r="37" spans="1:9" ht="35.1" customHeight="1" thickBot="1" x14ac:dyDescent="0.3">
      <c r="A37" s="2">
        <v>3</v>
      </c>
      <c r="B37" s="1" t="s">
        <v>6</v>
      </c>
      <c r="C37" s="1" t="s">
        <v>390</v>
      </c>
      <c r="D37" s="1" t="s">
        <v>149</v>
      </c>
      <c r="E37" s="4" t="s">
        <v>271</v>
      </c>
      <c r="F37" s="2" t="s">
        <v>272</v>
      </c>
      <c r="G37" s="3">
        <v>275</v>
      </c>
      <c r="H37" s="8">
        <f>ROUND(G37*'[1]Rate Summary'!$D$19,0)</f>
        <v>303</v>
      </c>
      <c r="I37" s="14">
        <f t="shared" si="0"/>
        <v>0.10181818181818182</v>
      </c>
    </row>
    <row r="38" spans="1:9" ht="35.1" customHeight="1" thickBot="1" x14ac:dyDescent="0.3">
      <c r="A38" s="2">
        <v>3</v>
      </c>
      <c r="B38" s="1" t="s">
        <v>6</v>
      </c>
      <c r="C38" s="1" t="s">
        <v>390</v>
      </c>
      <c r="D38" s="1" t="s">
        <v>150</v>
      </c>
      <c r="E38" s="4" t="s">
        <v>273</v>
      </c>
      <c r="F38" s="2" t="s">
        <v>259</v>
      </c>
      <c r="G38" s="3">
        <v>1082</v>
      </c>
      <c r="H38" s="8">
        <f>ROUND(G38*'[1]Rate Summary'!$D$19,0)</f>
        <v>1190</v>
      </c>
      <c r="I38" s="14">
        <f t="shared" si="0"/>
        <v>9.9815157116451017E-2</v>
      </c>
    </row>
    <row r="39" spans="1:9" ht="35.1" customHeight="1" thickBot="1" x14ac:dyDescent="0.3">
      <c r="A39" s="2">
        <v>3</v>
      </c>
      <c r="B39" s="1" t="s">
        <v>6</v>
      </c>
      <c r="C39" s="1" t="s">
        <v>390</v>
      </c>
      <c r="D39" s="1" t="s">
        <v>151</v>
      </c>
      <c r="E39" s="4" t="s">
        <v>274</v>
      </c>
      <c r="F39" s="2" t="s">
        <v>268</v>
      </c>
      <c r="G39" s="3">
        <v>22</v>
      </c>
      <c r="H39" s="8">
        <f>ROUND(G39*'[1]Rate Summary'!$D$19,0)</f>
        <v>24</v>
      </c>
      <c r="I39" s="14">
        <f t="shared" si="0"/>
        <v>9.0909090909090912E-2</v>
      </c>
    </row>
    <row r="40" spans="1:9" ht="35.1" customHeight="1" thickBot="1" x14ac:dyDescent="0.3">
      <c r="A40" s="2">
        <v>3</v>
      </c>
      <c r="B40" s="1" t="s">
        <v>6</v>
      </c>
      <c r="C40" s="1" t="s">
        <v>392</v>
      </c>
      <c r="D40" s="1" t="s">
        <v>152</v>
      </c>
      <c r="E40" s="4" t="s">
        <v>275</v>
      </c>
      <c r="F40" s="2" t="s">
        <v>276</v>
      </c>
      <c r="G40" s="3">
        <v>728</v>
      </c>
      <c r="H40" s="8">
        <f>ROUND(G40*'[1]Rate Summary'!$D$19,0)</f>
        <v>801</v>
      </c>
      <c r="I40" s="14">
        <f t="shared" si="0"/>
        <v>0.10027472527472528</v>
      </c>
    </row>
    <row r="41" spans="1:9" ht="35.1" customHeight="1" thickBot="1" x14ac:dyDescent="0.3">
      <c r="A41" s="2">
        <v>3</v>
      </c>
      <c r="B41" s="1" t="s">
        <v>6</v>
      </c>
      <c r="C41" s="1" t="s">
        <v>393</v>
      </c>
      <c r="D41" s="1" t="s">
        <v>153</v>
      </c>
      <c r="E41" s="4" t="s">
        <v>277</v>
      </c>
      <c r="F41" s="2" t="s">
        <v>276</v>
      </c>
      <c r="G41" s="3">
        <v>728</v>
      </c>
      <c r="H41" s="8">
        <f>ROUND(G41*'[1]Rate Summary'!$D$19,0)</f>
        <v>801</v>
      </c>
      <c r="I41" s="14">
        <f t="shared" si="0"/>
        <v>0.10027472527472528</v>
      </c>
    </row>
    <row r="42" spans="1:9" ht="35.1" customHeight="1" thickBot="1" x14ac:dyDescent="0.3">
      <c r="A42" s="2">
        <v>3</v>
      </c>
      <c r="B42" s="1" t="s">
        <v>6</v>
      </c>
      <c r="C42" s="1" t="s">
        <v>394</v>
      </c>
      <c r="D42" s="1" t="s">
        <v>154</v>
      </c>
      <c r="E42" s="4" t="s">
        <v>278</v>
      </c>
      <c r="F42" s="2" t="s">
        <v>279</v>
      </c>
      <c r="G42" s="3">
        <v>988</v>
      </c>
      <c r="H42" s="8">
        <f>ROUND(G42*'[1]Rate Summary'!$D$19,0)</f>
        <v>1087</v>
      </c>
      <c r="I42" s="14">
        <f t="shared" si="0"/>
        <v>0.10020242914979757</v>
      </c>
    </row>
    <row r="43" spans="1:9" ht="35.1" customHeight="1" thickBot="1" x14ac:dyDescent="0.3">
      <c r="A43" s="2">
        <v>3</v>
      </c>
      <c r="B43" s="1" t="s">
        <v>6</v>
      </c>
      <c r="C43" s="1" t="s">
        <v>394</v>
      </c>
      <c r="D43" s="1" t="s">
        <v>155</v>
      </c>
      <c r="E43" s="4" t="s">
        <v>280</v>
      </c>
      <c r="F43" s="2" t="s">
        <v>281</v>
      </c>
      <c r="G43" s="3">
        <v>188</v>
      </c>
      <c r="H43" s="8">
        <f>ROUND(G43*'[1]Rate Summary'!$D$19,0)</f>
        <v>207</v>
      </c>
      <c r="I43" s="14">
        <f t="shared" si="0"/>
        <v>0.10106382978723404</v>
      </c>
    </row>
    <row r="44" spans="1:9" ht="35.1" customHeight="1" thickBot="1" x14ac:dyDescent="0.3">
      <c r="A44" s="2">
        <v>3</v>
      </c>
      <c r="B44" s="1" t="s">
        <v>6</v>
      </c>
      <c r="C44" s="1" t="s">
        <v>394</v>
      </c>
      <c r="D44" s="1" t="s">
        <v>156</v>
      </c>
      <c r="E44" s="4" t="s">
        <v>282</v>
      </c>
      <c r="F44" s="2" t="s">
        <v>283</v>
      </c>
      <c r="G44" s="3">
        <v>60</v>
      </c>
      <c r="H44" s="8">
        <f>ROUND(G44*'[1]Rate Summary'!$D$19,0)</f>
        <v>66</v>
      </c>
      <c r="I44" s="14">
        <f t="shared" si="0"/>
        <v>0.1</v>
      </c>
    </row>
    <row r="45" spans="1:9" ht="35.1" customHeight="1" thickBot="1" x14ac:dyDescent="0.3">
      <c r="A45" s="2">
        <v>3</v>
      </c>
      <c r="B45" s="1" t="s">
        <v>6</v>
      </c>
      <c r="C45" s="1" t="s">
        <v>392</v>
      </c>
      <c r="D45" s="1" t="s">
        <v>157</v>
      </c>
      <c r="E45" s="4" t="s">
        <v>284</v>
      </c>
      <c r="F45" s="2" t="s">
        <v>257</v>
      </c>
      <c r="G45" s="3">
        <v>4203</v>
      </c>
      <c r="H45" s="8">
        <f>ROUND(G45*'[1]Rate Summary'!$D$19,0)</f>
        <v>4623</v>
      </c>
      <c r="I45" s="14">
        <f t="shared" si="0"/>
        <v>9.9928622412562451E-2</v>
      </c>
    </row>
    <row r="46" spans="1:9" ht="35.1" customHeight="1" thickBot="1" x14ac:dyDescent="0.3">
      <c r="A46" s="2">
        <v>3</v>
      </c>
      <c r="B46" s="1" t="s">
        <v>6</v>
      </c>
      <c r="C46" s="1" t="s">
        <v>392</v>
      </c>
      <c r="D46" s="1" t="s">
        <v>158</v>
      </c>
      <c r="E46" s="4" t="s">
        <v>285</v>
      </c>
      <c r="F46" s="2" t="s">
        <v>257</v>
      </c>
      <c r="G46" s="3">
        <v>1347</v>
      </c>
      <c r="H46" s="8">
        <f>ROUND(G46*'[1]Rate Summary'!$D$19,0)</f>
        <v>1482</v>
      </c>
      <c r="I46" s="14">
        <f t="shared" si="0"/>
        <v>0.10022271714922049</v>
      </c>
    </row>
    <row r="47" spans="1:9" ht="35.1" customHeight="1" thickBot="1" x14ac:dyDescent="0.3">
      <c r="A47" s="2">
        <v>3</v>
      </c>
      <c r="B47" s="1" t="s">
        <v>6</v>
      </c>
      <c r="C47" s="1" t="s">
        <v>392</v>
      </c>
      <c r="D47" s="1" t="s">
        <v>159</v>
      </c>
      <c r="E47" s="4" t="s">
        <v>286</v>
      </c>
      <c r="F47" s="2" t="s">
        <v>257</v>
      </c>
      <c r="G47" s="9">
        <v>1891.8</v>
      </c>
      <c r="H47" s="8">
        <f>ROUND(G47*'[1]Rate Summary'!$D$19,0)</f>
        <v>2081</v>
      </c>
      <c r="I47" s="14">
        <f t="shared" si="0"/>
        <v>0.10001057194206578</v>
      </c>
    </row>
    <row r="48" spans="1:9" ht="35.1" customHeight="1" thickBot="1" x14ac:dyDescent="0.3">
      <c r="A48" s="2">
        <v>3</v>
      </c>
      <c r="B48" s="1" t="s">
        <v>6</v>
      </c>
      <c r="C48" s="1" t="s">
        <v>392</v>
      </c>
      <c r="D48" s="1" t="s">
        <v>160</v>
      </c>
      <c r="E48" s="4" t="s">
        <v>287</v>
      </c>
      <c r="F48" s="2" t="s">
        <v>257</v>
      </c>
      <c r="G48" s="3">
        <v>789</v>
      </c>
      <c r="H48" s="8">
        <f>ROUND(G48*'[1]Rate Summary'!$D$19,0)</f>
        <v>868</v>
      </c>
      <c r="I48" s="14">
        <f t="shared" si="0"/>
        <v>0.10012674271229405</v>
      </c>
    </row>
    <row r="49" spans="1:9" ht="35.1" customHeight="1" thickBot="1" x14ac:dyDescent="0.3">
      <c r="A49" s="2">
        <v>3</v>
      </c>
      <c r="B49" s="1" t="s">
        <v>6</v>
      </c>
      <c r="C49" s="1" t="s">
        <v>392</v>
      </c>
      <c r="D49" s="1" t="s">
        <v>161</v>
      </c>
      <c r="E49" s="4" t="s">
        <v>288</v>
      </c>
      <c r="F49" s="2" t="s">
        <v>289</v>
      </c>
      <c r="G49" s="9">
        <v>14.59</v>
      </c>
      <c r="H49" s="10">
        <f>ROUND(G49*'[1]Rate Summary'!$D$19,2)</f>
        <v>16.05</v>
      </c>
      <c r="I49" s="14">
        <f t="shared" ref="I49:I80" si="1">(H49-G49)/G49</f>
        <v>0.1000685400959562</v>
      </c>
    </row>
    <row r="50" spans="1:9" ht="35.1" customHeight="1" thickBot="1" x14ac:dyDescent="0.3">
      <c r="A50" s="2">
        <v>3</v>
      </c>
      <c r="B50" s="1" t="s">
        <v>6</v>
      </c>
      <c r="C50" s="1" t="s">
        <v>392</v>
      </c>
      <c r="D50" s="1" t="s">
        <v>162</v>
      </c>
      <c r="E50" s="4" t="s">
        <v>290</v>
      </c>
      <c r="F50" s="2" t="s">
        <v>291</v>
      </c>
      <c r="G50" s="3">
        <v>29</v>
      </c>
      <c r="H50" s="8">
        <f>ROUND(G50*'[1]Rate Summary'!$D$19,0)</f>
        <v>32</v>
      </c>
      <c r="I50" s="14">
        <f t="shared" si="1"/>
        <v>0.10344827586206896</v>
      </c>
    </row>
    <row r="51" spans="1:9" ht="35.1" customHeight="1" thickBot="1" x14ac:dyDescent="0.3">
      <c r="A51" s="2">
        <v>3</v>
      </c>
      <c r="B51" s="1" t="s">
        <v>6</v>
      </c>
      <c r="C51" s="1" t="s">
        <v>392</v>
      </c>
      <c r="D51" s="1" t="s">
        <v>163</v>
      </c>
      <c r="E51" s="4" t="s">
        <v>292</v>
      </c>
      <c r="F51" s="2" t="s">
        <v>293</v>
      </c>
      <c r="G51" s="3">
        <v>258</v>
      </c>
      <c r="H51" s="8">
        <f>ROUND(G51*'[1]Rate Summary'!$D$19,0)</f>
        <v>284</v>
      </c>
      <c r="I51" s="14">
        <f t="shared" si="1"/>
        <v>0.10077519379844961</v>
      </c>
    </row>
    <row r="52" spans="1:9" ht="35.1" customHeight="1" thickBot="1" x14ac:dyDescent="0.3">
      <c r="A52" s="2">
        <v>3</v>
      </c>
      <c r="B52" s="1" t="s">
        <v>6</v>
      </c>
      <c r="C52" s="1" t="s">
        <v>392</v>
      </c>
      <c r="D52" s="1" t="s">
        <v>164</v>
      </c>
      <c r="E52" s="4" t="s">
        <v>294</v>
      </c>
      <c r="F52" s="2" t="s">
        <v>259</v>
      </c>
      <c r="G52" s="3">
        <v>395</v>
      </c>
      <c r="H52" s="8">
        <f>ROUND(G52*'[1]Rate Summary'!$D$19,0)</f>
        <v>435</v>
      </c>
      <c r="I52" s="14">
        <f t="shared" si="1"/>
        <v>0.10126582278481013</v>
      </c>
    </row>
    <row r="53" spans="1:9" ht="35.1" customHeight="1" thickBot="1" x14ac:dyDescent="0.3">
      <c r="A53" s="2">
        <v>3</v>
      </c>
      <c r="B53" s="1" t="s">
        <v>6</v>
      </c>
      <c r="C53" s="1" t="s">
        <v>392</v>
      </c>
      <c r="D53" s="1" t="s">
        <v>165</v>
      </c>
      <c r="E53" s="4" t="s">
        <v>295</v>
      </c>
      <c r="F53" s="2" t="s">
        <v>259</v>
      </c>
      <c r="G53" s="3">
        <v>1030</v>
      </c>
      <c r="H53" s="8">
        <f>ROUND(G53*'[1]Rate Summary'!$D$19,0)</f>
        <v>1133</v>
      </c>
      <c r="I53" s="14">
        <f t="shared" si="1"/>
        <v>0.1</v>
      </c>
    </row>
    <row r="54" spans="1:9" ht="35.1" customHeight="1" thickBot="1" x14ac:dyDescent="0.3">
      <c r="A54" s="2">
        <v>3</v>
      </c>
      <c r="B54" s="1" t="s">
        <v>6</v>
      </c>
      <c r="C54" s="1" t="s">
        <v>392</v>
      </c>
      <c r="D54" s="1" t="s">
        <v>166</v>
      </c>
      <c r="E54" s="4" t="s">
        <v>296</v>
      </c>
      <c r="F54" s="2" t="s">
        <v>297</v>
      </c>
      <c r="G54" s="3">
        <v>129</v>
      </c>
      <c r="H54" s="8">
        <f>ROUND(G54*'[1]Rate Summary'!$D$19,0)</f>
        <v>142</v>
      </c>
      <c r="I54" s="14">
        <f t="shared" si="1"/>
        <v>0.10077519379844961</v>
      </c>
    </row>
    <row r="55" spans="1:9" ht="35.1" customHeight="1" thickBot="1" x14ac:dyDescent="0.3">
      <c r="A55" s="2">
        <v>3</v>
      </c>
      <c r="B55" s="1" t="s">
        <v>6</v>
      </c>
      <c r="C55" s="1" t="s">
        <v>392</v>
      </c>
      <c r="D55" s="1" t="s">
        <v>167</v>
      </c>
      <c r="E55" s="4" t="s">
        <v>298</v>
      </c>
      <c r="F55" s="2" t="s">
        <v>264</v>
      </c>
      <c r="G55" s="3">
        <v>86</v>
      </c>
      <c r="H55" s="8">
        <f>ROUND(G55*'[1]Rate Summary'!$D$19,0)</f>
        <v>95</v>
      </c>
      <c r="I55" s="14">
        <f t="shared" si="1"/>
        <v>0.10465116279069768</v>
      </c>
    </row>
    <row r="56" spans="1:9" ht="35.1" customHeight="1" thickBot="1" x14ac:dyDescent="0.3">
      <c r="A56" s="2">
        <v>3</v>
      </c>
      <c r="B56" s="1" t="s">
        <v>6</v>
      </c>
      <c r="C56" s="1" t="s">
        <v>393</v>
      </c>
      <c r="D56" s="1" t="s">
        <v>168</v>
      </c>
      <c r="E56" s="4" t="s">
        <v>299</v>
      </c>
      <c r="F56" s="2" t="s">
        <v>257</v>
      </c>
      <c r="G56" s="3">
        <v>294</v>
      </c>
      <c r="H56" s="8">
        <f>ROUND(G56*'[1]Rate Summary'!$D$19,0)</f>
        <v>323</v>
      </c>
      <c r="I56" s="14">
        <f t="shared" si="1"/>
        <v>9.8639455782312924E-2</v>
      </c>
    </row>
    <row r="57" spans="1:9" ht="35.1" customHeight="1" thickBot="1" x14ac:dyDescent="0.3">
      <c r="A57" s="2">
        <v>3</v>
      </c>
      <c r="B57" s="1" t="s">
        <v>6</v>
      </c>
      <c r="C57" s="1" t="s">
        <v>393</v>
      </c>
      <c r="D57" s="1" t="s">
        <v>169</v>
      </c>
      <c r="E57" s="4" t="s">
        <v>300</v>
      </c>
      <c r="F57" s="2" t="s">
        <v>257</v>
      </c>
      <c r="G57" s="3">
        <v>1469</v>
      </c>
      <c r="H57" s="8">
        <f>ROUND(G57*'[1]Rate Summary'!$D$19,0)</f>
        <v>1616</v>
      </c>
      <c r="I57" s="14">
        <f t="shared" si="1"/>
        <v>0.10006807351940095</v>
      </c>
    </row>
    <row r="58" spans="1:9" ht="35.1" customHeight="1" thickBot="1" x14ac:dyDescent="0.3">
      <c r="A58" s="2">
        <v>3</v>
      </c>
      <c r="B58" s="1" t="s">
        <v>6</v>
      </c>
      <c r="C58" s="1" t="s">
        <v>393</v>
      </c>
      <c r="D58" s="1" t="s">
        <v>170</v>
      </c>
      <c r="E58" s="4" t="s">
        <v>301</v>
      </c>
      <c r="F58" s="2" t="s">
        <v>302</v>
      </c>
      <c r="G58" s="3">
        <v>214</v>
      </c>
      <c r="H58" s="8">
        <f>ROUND(G58*'[1]Rate Summary'!$D$19,0)</f>
        <v>235</v>
      </c>
      <c r="I58" s="14">
        <f t="shared" si="1"/>
        <v>9.8130841121495324E-2</v>
      </c>
    </row>
    <row r="59" spans="1:9" ht="35.1" customHeight="1" thickBot="1" x14ac:dyDescent="0.3">
      <c r="A59" s="2">
        <v>3</v>
      </c>
      <c r="B59" s="1" t="s">
        <v>6</v>
      </c>
      <c r="C59" s="1" t="s">
        <v>393</v>
      </c>
      <c r="D59" s="1" t="s">
        <v>171</v>
      </c>
      <c r="E59" s="4" t="s">
        <v>303</v>
      </c>
      <c r="F59" s="2" t="s">
        <v>283</v>
      </c>
      <c r="G59" s="3">
        <v>69</v>
      </c>
      <c r="H59" s="8">
        <f>ROUND(G59*'[1]Rate Summary'!$D$19,0)</f>
        <v>76</v>
      </c>
      <c r="I59" s="14">
        <f t="shared" si="1"/>
        <v>0.10144927536231885</v>
      </c>
    </row>
    <row r="60" spans="1:9" ht="35.1" customHeight="1" thickBot="1" x14ac:dyDescent="0.3">
      <c r="A60" s="2">
        <v>3</v>
      </c>
      <c r="B60" s="1" t="s">
        <v>6</v>
      </c>
      <c r="C60" s="1" t="s">
        <v>393</v>
      </c>
      <c r="D60" s="1" t="s">
        <v>172</v>
      </c>
      <c r="E60" s="4" t="s">
        <v>304</v>
      </c>
      <c r="F60" s="2" t="s">
        <v>305</v>
      </c>
      <c r="G60" s="3">
        <v>316</v>
      </c>
      <c r="H60" s="8">
        <f>ROUND(G60*'[1]Rate Summary'!$D$19,0)</f>
        <v>348</v>
      </c>
      <c r="I60" s="14">
        <f t="shared" si="1"/>
        <v>0.10126582278481013</v>
      </c>
    </row>
    <row r="61" spans="1:9" ht="35.1" customHeight="1" thickBot="1" x14ac:dyDescent="0.3">
      <c r="A61" s="2">
        <v>3</v>
      </c>
      <c r="B61" s="1" t="s">
        <v>6</v>
      </c>
      <c r="C61" s="1" t="s">
        <v>395</v>
      </c>
      <c r="D61" s="1" t="s">
        <v>173</v>
      </c>
      <c r="E61" s="4" t="s">
        <v>306</v>
      </c>
      <c r="F61" s="2" t="s">
        <v>259</v>
      </c>
      <c r="G61" s="3">
        <v>669</v>
      </c>
      <c r="H61" s="8">
        <f>ROUND(G61*'[1]Rate Summary'!$D$19,0)</f>
        <v>736</v>
      </c>
      <c r="I61" s="14">
        <f t="shared" si="1"/>
        <v>0.10014947683109118</v>
      </c>
    </row>
    <row r="62" spans="1:9" ht="35.1" customHeight="1" thickBot="1" x14ac:dyDescent="0.3">
      <c r="A62" s="2">
        <v>3</v>
      </c>
      <c r="B62" s="1" t="s">
        <v>6</v>
      </c>
      <c r="C62" s="1" t="s">
        <v>395</v>
      </c>
      <c r="D62" s="1" t="s">
        <v>174</v>
      </c>
      <c r="E62" s="4" t="s">
        <v>307</v>
      </c>
      <c r="F62" s="2" t="s">
        <v>259</v>
      </c>
      <c r="G62" s="3">
        <v>520</v>
      </c>
      <c r="H62" s="8">
        <f>ROUND(G62*'[1]Rate Summary'!$D$19,0)</f>
        <v>572</v>
      </c>
      <c r="I62" s="14">
        <f t="shared" si="1"/>
        <v>0.1</v>
      </c>
    </row>
    <row r="63" spans="1:9" ht="35.1" customHeight="1" thickBot="1" x14ac:dyDescent="0.3">
      <c r="A63" s="2">
        <v>3</v>
      </c>
      <c r="B63" s="1" t="s">
        <v>6</v>
      </c>
      <c r="C63" s="1" t="s">
        <v>395</v>
      </c>
      <c r="D63" s="1" t="s">
        <v>175</v>
      </c>
      <c r="E63" s="4" t="s">
        <v>308</v>
      </c>
      <c r="F63" s="2" t="s">
        <v>259</v>
      </c>
      <c r="G63" s="3">
        <v>780</v>
      </c>
      <c r="H63" s="8">
        <f>ROUND(G63*'[1]Rate Summary'!$D$19,0)</f>
        <v>858</v>
      </c>
      <c r="I63" s="14">
        <f t="shared" si="1"/>
        <v>0.1</v>
      </c>
    </row>
    <row r="64" spans="1:9" ht="35.1" customHeight="1" thickBot="1" x14ac:dyDescent="0.3">
      <c r="A64" s="2">
        <v>3</v>
      </c>
      <c r="B64" s="1" t="s">
        <v>6</v>
      </c>
      <c r="C64" s="1" t="s">
        <v>395</v>
      </c>
      <c r="D64" s="1" t="s">
        <v>176</v>
      </c>
      <c r="E64" s="4" t="s">
        <v>309</v>
      </c>
      <c r="F64" s="2" t="s">
        <v>259</v>
      </c>
      <c r="G64" s="3">
        <v>308</v>
      </c>
      <c r="H64" s="8">
        <f>ROUND(G64*'[1]Rate Summary'!$D$19,0)</f>
        <v>339</v>
      </c>
      <c r="I64" s="14">
        <f t="shared" si="1"/>
        <v>0.10064935064935066</v>
      </c>
    </row>
    <row r="65" spans="1:9" ht="35.1" customHeight="1" thickBot="1" x14ac:dyDescent="0.3">
      <c r="A65" s="2">
        <v>3</v>
      </c>
      <c r="B65" s="1" t="s">
        <v>6</v>
      </c>
      <c r="C65" s="1" t="s">
        <v>396</v>
      </c>
      <c r="D65" s="1" t="s">
        <v>177</v>
      </c>
      <c r="E65" s="4" t="s">
        <v>310</v>
      </c>
      <c r="F65" s="2" t="s">
        <v>311</v>
      </c>
      <c r="G65" s="3">
        <v>2690</v>
      </c>
      <c r="H65" s="8">
        <f>ROUND(G65*'[1]Rate Summary'!$D$19,0)</f>
        <v>2959</v>
      </c>
      <c r="I65" s="14">
        <f t="shared" si="1"/>
        <v>0.1</v>
      </c>
    </row>
    <row r="66" spans="1:9" ht="35.1" customHeight="1" thickBot="1" x14ac:dyDescent="0.3">
      <c r="A66" s="2">
        <v>3</v>
      </c>
      <c r="B66" s="1" t="s">
        <v>6</v>
      </c>
      <c r="C66" s="1" t="s">
        <v>396</v>
      </c>
      <c r="D66" s="1" t="s">
        <v>178</v>
      </c>
      <c r="E66" s="4" t="s">
        <v>312</v>
      </c>
      <c r="F66" s="2" t="s">
        <v>311</v>
      </c>
      <c r="G66" s="3">
        <v>1586</v>
      </c>
      <c r="H66" s="8">
        <f>ROUND(G66*'[1]Rate Summary'!$D$19,0)</f>
        <v>1745</v>
      </c>
      <c r="I66" s="14">
        <f t="shared" si="1"/>
        <v>0.10025220680958385</v>
      </c>
    </row>
    <row r="67" spans="1:9" ht="35.1" customHeight="1" thickBot="1" x14ac:dyDescent="0.3">
      <c r="A67" s="2">
        <v>3</v>
      </c>
      <c r="B67" s="1" t="s">
        <v>6</v>
      </c>
      <c r="C67" s="1" t="s">
        <v>396</v>
      </c>
      <c r="D67" s="1" t="s">
        <v>179</v>
      </c>
      <c r="E67" s="4" t="s">
        <v>313</v>
      </c>
      <c r="F67" s="2" t="s">
        <v>314</v>
      </c>
      <c r="G67" s="3">
        <v>2296</v>
      </c>
      <c r="H67" s="8">
        <f>ROUND(G67*'[1]Rate Summary'!$D$19,0)</f>
        <v>2526</v>
      </c>
      <c r="I67" s="14">
        <f t="shared" si="1"/>
        <v>0.10017421602787456</v>
      </c>
    </row>
    <row r="68" spans="1:9" ht="35.1" customHeight="1" thickBot="1" x14ac:dyDescent="0.3">
      <c r="A68" s="2">
        <v>3</v>
      </c>
      <c r="B68" s="1" t="s">
        <v>6</v>
      </c>
      <c r="C68" s="1" t="s">
        <v>396</v>
      </c>
      <c r="D68" s="1" t="s">
        <v>180</v>
      </c>
      <c r="E68" s="4" t="s">
        <v>315</v>
      </c>
      <c r="F68" s="2" t="s">
        <v>314</v>
      </c>
      <c r="G68" s="3">
        <v>1865</v>
      </c>
      <c r="H68" s="8">
        <f>ROUND(G68*'[1]Rate Summary'!$D$19,0)</f>
        <v>2052</v>
      </c>
      <c r="I68" s="14">
        <f t="shared" si="1"/>
        <v>0.1002680965147453</v>
      </c>
    </row>
    <row r="69" spans="1:9" ht="35.1" customHeight="1" thickBot="1" x14ac:dyDescent="0.3">
      <c r="A69" s="2">
        <v>3</v>
      </c>
      <c r="B69" s="1" t="s">
        <v>6</v>
      </c>
      <c r="C69" s="1" t="s">
        <v>396</v>
      </c>
      <c r="D69" s="1" t="s">
        <v>181</v>
      </c>
      <c r="E69" s="4" t="s">
        <v>316</v>
      </c>
      <c r="F69" s="2" t="s">
        <v>257</v>
      </c>
      <c r="G69" s="3">
        <v>2690</v>
      </c>
      <c r="H69" s="8">
        <f>ROUND(G69*'[1]Rate Summary'!$D$19,0)</f>
        <v>2959</v>
      </c>
      <c r="I69" s="14">
        <f t="shared" si="1"/>
        <v>0.1</v>
      </c>
    </row>
    <row r="70" spans="1:9" ht="35.1" customHeight="1" thickBot="1" x14ac:dyDescent="0.3">
      <c r="A70" s="2">
        <v>3</v>
      </c>
      <c r="B70" s="1" t="s">
        <v>6</v>
      </c>
      <c r="C70" s="1" t="s">
        <v>396</v>
      </c>
      <c r="D70" s="1" t="s">
        <v>182</v>
      </c>
      <c r="E70" s="4" t="s">
        <v>317</v>
      </c>
      <c r="F70" s="2" t="s">
        <v>311</v>
      </c>
      <c r="G70" s="3">
        <v>1043</v>
      </c>
      <c r="H70" s="8">
        <f>ROUND(G70*'[1]Rate Summary'!$D$19,0)</f>
        <v>1147</v>
      </c>
      <c r="I70" s="14">
        <f t="shared" si="1"/>
        <v>9.9712368168744014E-2</v>
      </c>
    </row>
    <row r="71" spans="1:9" ht="35.1" customHeight="1" thickBot="1" x14ac:dyDescent="0.3">
      <c r="A71" s="2">
        <v>3</v>
      </c>
      <c r="B71" s="1" t="s">
        <v>6</v>
      </c>
      <c r="C71" s="1" t="s">
        <v>396</v>
      </c>
      <c r="D71" s="1" t="s">
        <v>183</v>
      </c>
      <c r="E71" s="4" t="s">
        <v>318</v>
      </c>
      <c r="F71" s="2" t="s">
        <v>311</v>
      </c>
      <c r="G71" s="3">
        <v>769</v>
      </c>
      <c r="H71" s="8">
        <f>ROUND(G71*'[1]Rate Summary'!$D$19,0)</f>
        <v>846</v>
      </c>
      <c r="I71" s="14">
        <f t="shared" si="1"/>
        <v>0.10013003901170352</v>
      </c>
    </row>
    <row r="72" spans="1:9" ht="35.1" customHeight="1" thickBot="1" x14ac:dyDescent="0.3">
      <c r="A72" s="2">
        <v>3</v>
      </c>
      <c r="B72" s="1" t="s">
        <v>6</v>
      </c>
      <c r="C72" s="1" t="s">
        <v>396</v>
      </c>
      <c r="D72" s="1" t="s">
        <v>184</v>
      </c>
      <c r="E72" s="4" t="s">
        <v>319</v>
      </c>
      <c r="F72" s="2" t="s">
        <v>257</v>
      </c>
      <c r="G72" s="3">
        <v>384</v>
      </c>
      <c r="H72" s="8">
        <f>ROUND(G72*'[1]Rate Summary'!$D$19,0)</f>
        <v>422</v>
      </c>
      <c r="I72" s="14">
        <f t="shared" si="1"/>
        <v>9.8958333333333329E-2</v>
      </c>
    </row>
    <row r="73" spans="1:9" ht="35.1" customHeight="1" thickBot="1" x14ac:dyDescent="0.3">
      <c r="A73" s="2">
        <v>3</v>
      </c>
      <c r="B73" s="1" t="s">
        <v>6</v>
      </c>
      <c r="C73" s="1" t="s">
        <v>396</v>
      </c>
      <c r="D73" s="1" t="s">
        <v>185</v>
      </c>
      <c r="E73" s="4" t="s">
        <v>320</v>
      </c>
      <c r="F73" s="2" t="s">
        <v>257</v>
      </c>
      <c r="G73" s="3">
        <v>1538</v>
      </c>
      <c r="H73" s="8">
        <f>ROUND(G73*'[1]Rate Summary'!$D$19,0)</f>
        <v>1692</v>
      </c>
      <c r="I73" s="14">
        <f t="shared" si="1"/>
        <v>0.10013003901170352</v>
      </c>
    </row>
    <row r="74" spans="1:9" ht="35.1" customHeight="1" thickBot="1" x14ac:dyDescent="0.3">
      <c r="A74" s="2">
        <v>3</v>
      </c>
      <c r="B74" s="1" t="s">
        <v>6</v>
      </c>
      <c r="C74" s="1" t="s">
        <v>396</v>
      </c>
      <c r="D74" s="1" t="s">
        <v>186</v>
      </c>
      <c r="E74" s="4" t="s">
        <v>321</v>
      </c>
      <c r="F74" s="2" t="s">
        <v>257</v>
      </c>
      <c r="G74" s="3">
        <v>1538</v>
      </c>
      <c r="H74" s="8">
        <f>ROUND(G74*'[1]Rate Summary'!$D$19,0)</f>
        <v>1692</v>
      </c>
      <c r="I74" s="14">
        <f t="shared" si="1"/>
        <v>0.10013003901170352</v>
      </c>
    </row>
    <row r="75" spans="1:9" ht="35.1" customHeight="1" thickBot="1" x14ac:dyDescent="0.3">
      <c r="A75" s="2">
        <v>3</v>
      </c>
      <c r="B75" s="1" t="s">
        <v>6</v>
      </c>
      <c r="C75" s="1" t="s">
        <v>396</v>
      </c>
      <c r="D75" s="1" t="s">
        <v>187</v>
      </c>
      <c r="E75" s="4" t="s">
        <v>322</v>
      </c>
      <c r="F75" s="2" t="s">
        <v>257</v>
      </c>
      <c r="G75" s="3">
        <v>1538</v>
      </c>
      <c r="H75" s="8">
        <f>ROUND(G75*'[1]Rate Summary'!$D$19,0)</f>
        <v>1692</v>
      </c>
      <c r="I75" s="14">
        <f t="shared" si="1"/>
        <v>0.10013003901170352</v>
      </c>
    </row>
    <row r="76" spans="1:9" ht="35.1" customHeight="1" thickBot="1" x14ac:dyDescent="0.3">
      <c r="A76" s="2">
        <v>3</v>
      </c>
      <c r="B76" s="1" t="s">
        <v>6</v>
      </c>
      <c r="C76" s="1" t="s">
        <v>397</v>
      </c>
      <c r="D76" s="1" t="s">
        <v>188</v>
      </c>
      <c r="E76" s="4" t="s">
        <v>323</v>
      </c>
      <c r="F76" s="2" t="s">
        <v>272</v>
      </c>
      <c r="G76" s="3">
        <v>393</v>
      </c>
      <c r="H76" s="8">
        <f>ROUND(G76*'[1]Rate Summary'!$D$19,0)</f>
        <v>432</v>
      </c>
      <c r="I76" s="14">
        <f t="shared" si="1"/>
        <v>9.9236641221374045E-2</v>
      </c>
    </row>
    <row r="77" spans="1:9" ht="35.1" customHeight="1" thickBot="1" x14ac:dyDescent="0.3">
      <c r="A77" s="2">
        <v>3</v>
      </c>
      <c r="B77" s="1" t="s">
        <v>6</v>
      </c>
      <c r="C77" s="1" t="s">
        <v>398</v>
      </c>
      <c r="D77" s="1" t="s">
        <v>189</v>
      </c>
      <c r="E77" s="4" t="s">
        <v>324</v>
      </c>
      <c r="F77" s="2" t="s">
        <v>272</v>
      </c>
      <c r="G77" s="3">
        <v>349</v>
      </c>
      <c r="H77" s="8">
        <f>ROUND(G77*'[1]Rate Summary'!$D$19,0)</f>
        <v>384</v>
      </c>
      <c r="I77" s="14">
        <f t="shared" si="1"/>
        <v>0.10028653295128939</v>
      </c>
    </row>
    <row r="78" spans="1:9" ht="35.1" customHeight="1" thickBot="1" x14ac:dyDescent="0.3">
      <c r="A78" s="2">
        <v>3</v>
      </c>
      <c r="B78" s="1" t="s">
        <v>6</v>
      </c>
      <c r="C78" s="1" t="s">
        <v>395</v>
      </c>
      <c r="D78" s="1" t="s">
        <v>190</v>
      </c>
      <c r="E78" s="4" t="s">
        <v>325</v>
      </c>
      <c r="F78" s="2" t="s">
        <v>272</v>
      </c>
      <c r="G78" s="3">
        <v>1604</v>
      </c>
      <c r="H78" s="8">
        <f>ROUND(G78*'[1]Rate Summary'!$D$19,0)</f>
        <v>1764</v>
      </c>
      <c r="I78" s="14">
        <f t="shared" si="1"/>
        <v>9.9750623441396513E-2</v>
      </c>
    </row>
    <row r="79" spans="1:9" ht="35.1" customHeight="1" thickBot="1" x14ac:dyDescent="0.3">
      <c r="A79" s="2">
        <v>3</v>
      </c>
      <c r="B79" s="1" t="s">
        <v>6</v>
      </c>
      <c r="C79" s="1" t="s">
        <v>395</v>
      </c>
      <c r="D79" s="1" t="s">
        <v>191</v>
      </c>
      <c r="E79" s="4" t="s">
        <v>326</v>
      </c>
      <c r="F79" s="2" t="s">
        <v>327</v>
      </c>
      <c r="G79" s="3">
        <v>1042</v>
      </c>
      <c r="H79" s="8">
        <f>ROUND(G79*'[1]Rate Summary'!$D$19,0)</f>
        <v>1146</v>
      </c>
      <c r="I79" s="14">
        <f t="shared" si="1"/>
        <v>9.9808061420345484E-2</v>
      </c>
    </row>
    <row r="80" spans="1:9" ht="35.1" customHeight="1" thickBot="1" x14ac:dyDescent="0.3">
      <c r="A80" s="2">
        <v>3</v>
      </c>
      <c r="B80" s="1" t="s">
        <v>6</v>
      </c>
      <c r="C80" s="1" t="s">
        <v>397</v>
      </c>
      <c r="D80" s="1" t="s">
        <v>192</v>
      </c>
      <c r="E80" s="4" t="s">
        <v>328</v>
      </c>
      <c r="F80" s="2" t="s">
        <v>272</v>
      </c>
      <c r="G80" s="3">
        <v>1963</v>
      </c>
      <c r="H80" s="8">
        <f>ROUND(G80*'[1]Rate Summary'!$D$19,0)</f>
        <v>2159</v>
      </c>
      <c r="I80" s="14">
        <f t="shared" si="1"/>
        <v>9.9847172694854811E-2</v>
      </c>
    </row>
    <row r="81" spans="1:9" ht="35.1" customHeight="1" thickBot="1" x14ac:dyDescent="0.3">
      <c r="A81" s="2">
        <v>3</v>
      </c>
      <c r="B81" s="1" t="s">
        <v>6</v>
      </c>
      <c r="C81" s="1" t="s">
        <v>397</v>
      </c>
      <c r="D81" s="1" t="s">
        <v>193</v>
      </c>
      <c r="E81" s="4" t="s">
        <v>329</v>
      </c>
      <c r="F81" s="2" t="s">
        <v>327</v>
      </c>
      <c r="G81" s="3">
        <v>1163</v>
      </c>
      <c r="H81" s="8">
        <f>ROUND(G81*'[1]Rate Summary'!$D$19,0)</f>
        <v>1279</v>
      </c>
      <c r="I81" s="14">
        <f t="shared" ref="I81:I112" si="2">(H81-G81)/G81</f>
        <v>9.9742046431642306E-2</v>
      </c>
    </row>
    <row r="82" spans="1:9" ht="35.1" customHeight="1" thickBot="1" x14ac:dyDescent="0.3">
      <c r="A82" s="2">
        <v>3</v>
      </c>
      <c r="B82" s="1" t="s">
        <v>6</v>
      </c>
      <c r="C82" s="1" t="s">
        <v>396</v>
      </c>
      <c r="D82" s="1" t="s">
        <v>194</v>
      </c>
      <c r="E82" s="4" t="s">
        <v>330</v>
      </c>
      <c r="F82" s="2" t="s">
        <v>257</v>
      </c>
      <c r="G82" s="3">
        <v>1768</v>
      </c>
      <c r="H82" s="8">
        <f>ROUND(G82*'[1]Rate Summary'!$D$19,0)</f>
        <v>1945</v>
      </c>
      <c r="I82" s="14">
        <f t="shared" si="2"/>
        <v>0.10011312217194571</v>
      </c>
    </row>
    <row r="83" spans="1:9" ht="35.1" customHeight="1" thickBot="1" x14ac:dyDescent="0.3">
      <c r="A83" s="2">
        <v>3</v>
      </c>
      <c r="B83" s="1" t="s">
        <v>6</v>
      </c>
      <c r="C83" s="1" t="s">
        <v>398</v>
      </c>
      <c r="D83" s="1" t="s">
        <v>195</v>
      </c>
      <c r="E83" s="4" t="s">
        <v>331</v>
      </c>
      <c r="F83" s="2" t="s">
        <v>272</v>
      </c>
      <c r="G83" s="3">
        <v>1747</v>
      </c>
      <c r="H83" s="8">
        <f>ROUND(G83*'[1]Rate Summary'!$D$19,0)</f>
        <v>1922</v>
      </c>
      <c r="I83" s="14">
        <f t="shared" si="2"/>
        <v>0.1001717229536348</v>
      </c>
    </row>
    <row r="84" spans="1:9" ht="35.1" customHeight="1" thickBot="1" x14ac:dyDescent="0.3">
      <c r="A84" s="2">
        <v>3</v>
      </c>
      <c r="B84" s="1" t="s">
        <v>6</v>
      </c>
      <c r="C84" s="1" t="s">
        <v>396</v>
      </c>
      <c r="D84" s="1" t="s">
        <v>196</v>
      </c>
      <c r="E84" s="4" t="s">
        <v>332</v>
      </c>
      <c r="F84" s="2" t="s">
        <v>257</v>
      </c>
      <c r="G84" s="3">
        <v>1258</v>
      </c>
      <c r="H84" s="8">
        <f>ROUND(G84*'[1]Rate Summary'!$D$19,0)</f>
        <v>1384</v>
      </c>
      <c r="I84" s="14">
        <f t="shared" si="2"/>
        <v>0.10015898251192369</v>
      </c>
    </row>
    <row r="85" spans="1:9" ht="35.1" customHeight="1" thickBot="1" x14ac:dyDescent="0.3">
      <c r="A85" s="2">
        <v>3</v>
      </c>
      <c r="B85" s="1" t="s">
        <v>6</v>
      </c>
      <c r="C85" s="1" t="s">
        <v>396</v>
      </c>
      <c r="D85" s="1" t="s">
        <v>197</v>
      </c>
      <c r="E85" s="4" t="s">
        <v>333</v>
      </c>
      <c r="F85" s="2" t="s">
        <v>257</v>
      </c>
      <c r="G85" s="3">
        <v>650</v>
      </c>
      <c r="H85" s="8">
        <f>ROUND(G85*'[1]Rate Summary'!$D$19,0)</f>
        <v>715</v>
      </c>
      <c r="I85" s="14">
        <f t="shared" si="2"/>
        <v>0.1</v>
      </c>
    </row>
    <row r="86" spans="1:9" ht="35.1" customHeight="1" thickBot="1" x14ac:dyDescent="0.3">
      <c r="A86" s="2">
        <v>3</v>
      </c>
      <c r="B86" s="1" t="s">
        <v>6</v>
      </c>
      <c r="C86" s="1" t="s">
        <v>396</v>
      </c>
      <c r="D86" s="1" t="s">
        <v>198</v>
      </c>
      <c r="E86" s="4" t="s">
        <v>334</v>
      </c>
      <c r="F86" s="2" t="s">
        <v>257</v>
      </c>
      <c r="G86" s="3">
        <v>240</v>
      </c>
      <c r="H86" s="8">
        <f>ROUND(G86*'[1]Rate Summary'!$D$19,0)</f>
        <v>264</v>
      </c>
      <c r="I86" s="14">
        <f t="shared" si="2"/>
        <v>0.1</v>
      </c>
    </row>
    <row r="87" spans="1:9" ht="35.1" customHeight="1" thickBot="1" x14ac:dyDescent="0.3">
      <c r="A87" s="2">
        <v>3</v>
      </c>
      <c r="B87" s="1" t="s">
        <v>6</v>
      </c>
      <c r="C87" s="1" t="s">
        <v>398</v>
      </c>
      <c r="D87" s="1" t="s">
        <v>199</v>
      </c>
      <c r="E87" s="4" t="s">
        <v>335</v>
      </c>
      <c r="F87" s="2" t="s">
        <v>327</v>
      </c>
      <c r="G87" s="3">
        <v>1976</v>
      </c>
      <c r="H87" s="8">
        <f>ROUND(G87*'[1]Rate Summary'!$D$19,0)</f>
        <v>2174</v>
      </c>
      <c r="I87" s="14">
        <f t="shared" si="2"/>
        <v>0.10020242914979757</v>
      </c>
    </row>
    <row r="88" spans="1:9" ht="35.1" customHeight="1" thickBot="1" x14ac:dyDescent="0.3">
      <c r="A88" s="2">
        <v>3</v>
      </c>
      <c r="B88" s="1" t="s">
        <v>6</v>
      </c>
      <c r="C88" s="1" t="s">
        <v>395</v>
      </c>
      <c r="D88" s="1" t="s">
        <v>200</v>
      </c>
      <c r="E88" s="4" t="s">
        <v>336</v>
      </c>
      <c r="F88" s="2" t="s">
        <v>337</v>
      </c>
      <c r="G88" s="3">
        <v>679</v>
      </c>
      <c r="H88" s="8">
        <f>ROUND(G88*'[1]Rate Summary'!$D$19,0)</f>
        <v>747</v>
      </c>
      <c r="I88" s="14">
        <f t="shared" si="2"/>
        <v>0.10014727540500737</v>
      </c>
    </row>
    <row r="89" spans="1:9" ht="35.1" customHeight="1" thickBot="1" x14ac:dyDescent="0.3">
      <c r="A89" s="2">
        <v>3</v>
      </c>
      <c r="B89" s="1" t="s">
        <v>6</v>
      </c>
      <c r="C89" s="1" t="s">
        <v>395</v>
      </c>
      <c r="D89" s="1" t="s">
        <v>201</v>
      </c>
      <c r="E89" s="4" t="s">
        <v>338</v>
      </c>
      <c r="F89" s="2" t="s">
        <v>337</v>
      </c>
      <c r="G89" s="3">
        <v>177</v>
      </c>
      <c r="H89" s="8">
        <f>ROUND(G89*'[1]Rate Summary'!$D$19,0)</f>
        <v>195</v>
      </c>
      <c r="I89" s="14">
        <f t="shared" si="2"/>
        <v>0.10169491525423729</v>
      </c>
    </row>
    <row r="90" spans="1:9" ht="35.1" customHeight="1" thickBot="1" x14ac:dyDescent="0.3">
      <c r="A90" s="2">
        <v>3</v>
      </c>
      <c r="B90" s="1" t="s">
        <v>6</v>
      </c>
      <c r="C90" s="1" t="s">
        <v>395</v>
      </c>
      <c r="D90" s="1" t="s">
        <v>202</v>
      </c>
      <c r="E90" s="4" t="s">
        <v>339</v>
      </c>
      <c r="F90" s="2" t="s">
        <v>337</v>
      </c>
      <c r="G90" s="3">
        <v>331</v>
      </c>
      <c r="H90" s="8">
        <f>ROUND(G90*'[1]Rate Summary'!$D$19,0)</f>
        <v>364</v>
      </c>
      <c r="I90" s="14">
        <f t="shared" si="2"/>
        <v>9.9697885196374625E-2</v>
      </c>
    </row>
    <row r="91" spans="1:9" ht="35.1" customHeight="1" thickBot="1" x14ac:dyDescent="0.3">
      <c r="A91" s="2">
        <v>3</v>
      </c>
      <c r="B91" s="1" t="s">
        <v>6</v>
      </c>
      <c r="C91" s="1" t="s">
        <v>395</v>
      </c>
      <c r="D91" s="1" t="s">
        <v>203</v>
      </c>
      <c r="E91" s="4" t="s">
        <v>340</v>
      </c>
      <c r="F91" s="2" t="s">
        <v>337</v>
      </c>
      <c r="G91" s="3">
        <v>86</v>
      </c>
      <c r="H91" s="8">
        <f>ROUND(G91*'[1]Rate Summary'!$D$19,0)</f>
        <v>95</v>
      </c>
      <c r="I91" s="14">
        <f t="shared" si="2"/>
        <v>0.10465116279069768</v>
      </c>
    </row>
    <row r="92" spans="1:9" ht="35.1" customHeight="1" thickBot="1" x14ac:dyDescent="0.3">
      <c r="A92" s="2">
        <v>3</v>
      </c>
      <c r="B92" s="1" t="s">
        <v>6</v>
      </c>
      <c r="C92" s="1" t="s">
        <v>397</v>
      </c>
      <c r="D92" s="1" t="s">
        <v>204</v>
      </c>
      <c r="E92" s="4" t="s">
        <v>341</v>
      </c>
      <c r="F92" s="2" t="s">
        <v>272</v>
      </c>
      <c r="G92" s="3">
        <v>687</v>
      </c>
      <c r="H92" s="8">
        <f>ROUND(G92*'[1]Rate Summary'!$D$19,0)</f>
        <v>756</v>
      </c>
      <c r="I92" s="14">
        <f t="shared" si="2"/>
        <v>0.10043668122270742</v>
      </c>
    </row>
    <row r="93" spans="1:9" ht="35.1" customHeight="1" thickBot="1" x14ac:dyDescent="0.3">
      <c r="A93" s="2">
        <v>3</v>
      </c>
      <c r="B93" s="1" t="s">
        <v>6</v>
      </c>
      <c r="C93" s="1" t="s">
        <v>397</v>
      </c>
      <c r="D93" s="1" t="s">
        <v>205</v>
      </c>
      <c r="E93" s="4" t="s">
        <v>342</v>
      </c>
      <c r="F93" s="2" t="s">
        <v>272</v>
      </c>
      <c r="G93" s="3">
        <v>982</v>
      </c>
      <c r="H93" s="8">
        <f>ROUND(G93*'[1]Rate Summary'!$D$19,0)</f>
        <v>1080</v>
      </c>
      <c r="I93" s="14">
        <f t="shared" si="2"/>
        <v>9.9796334012219962E-2</v>
      </c>
    </row>
    <row r="94" spans="1:9" ht="35.1" customHeight="1" thickBot="1" x14ac:dyDescent="0.3">
      <c r="A94" s="2">
        <v>3</v>
      </c>
      <c r="B94" s="1" t="s">
        <v>6</v>
      </c>
      <c r="C94" s="1" t="s">
        <v>398</v>
      </c>
      <c r="D94" s="1" t="s">
        <v>206</v>
      </c>
      <c r="E94" s="4" t="s">
        <v>343</v>
      </c>
      <c r="F94" s="2" t="s">
        <v>272</v>
      </c>
      <c r="G94" s="3">
        <v>611</v>
      </c>
      <c r="H94" s="8">
        <f>ROUND(G94*'[1]Rate Summary'!$D$19,0)</f>
        <v>672</v>
      </c>
      <c r="I94" s="14">
        <f t="shared" si="2"/>
        <v>9.9836333878887074E-2</v>
      </c>
    </row>
    <row r="95" spans="1:9" ht="35.1" customHeight="1" thickBot="1" x14ac:dyDescent="0.3">
      <c r="A95" s="2">
        <v>3</v>
      </c>
      <c r="B95" s="1" t="s">
        <v>6</v>
      </c>
      <c r="C95" s="1" t="s">
        <v>398</v>
      </c>
      <c r="D95" s="1" t="s">
        <v>207</v>
      </c>
      <c r="E95" s="4" t="s">
        <v>344</v>
      </c>
      <c r="F95" s="2" t="s">
        <v>272</v>
      </c>
      <c r="G95" s="3">
        <v>874</v>
      </c>
      <c r="H95" s="8">
        <f>ROUND(G95*'[1]Rate Summary'!$D$19,0)</f>
        <v>961</v>
      </c>
      <c r="I95" s="14">
        <f t="shared" si="2"/>
        <v>9.9542334096109839E-2</v>
      </c>
    </row>
    <row r="96" spans="1:9" ht="35.1" customHeight="1" thickBot="1" x14ac:dyDescent="0.3">
      <c r="A96" s="2">
        <v>3</v>
      </c>
      <c r="B96" s="1" t="s">
        <v>6</v>
      </c>
      <c r="C96" s="1" t="s">
        <v>396</v>
      </c>
      <c r="D96" s="1" t="s">
        <v>208</v>
      </c>
      <c r="E96" s="4" t="s">
        <v>345</v>
      </c>
      <c r="F96" s="2" t="s">
        <v>314</v>
      </c>
      <c r="G96" s="3">
        <v>459</v>
      </c>
      <c r="H96" s="8">
        <f>ROUND(G96*'[1]Rate Summary'!$D$19,0)</f>
        <v>505</v>
      </c>
      <c r="I96" s="14">
        <f t="shared" si="2"/>
        <v>0.10021786492374728</v>
      </c>
    </row>
    <row r="97" spans="1:9" ht="35.1" customHeight="1" thickBot="1" x14ac:dyDescent="0.3">
      <c r="A97" s="2">
        <v>3</v>
      </c>
      <c r="B97" s="1" t="s">
        <v>6</v>
      </c>
      <c r="C97" s="1" t="s">
        <v>396</v>
      </c>
      <c r="D97" s="1" t="s">
        <v>209</v>
      </c>
      <c r="E97" s="4" t="s">
        <v>346</v>
      </c>
      <c r="F97" s="2" t="s">
        <v>314</v>
      </c>
      <c r="G97" s="3">
        <v>804</v>
      </c>
      <c r="H97" s="8">
        <f>ROUND(G97*'[1]Rate Summary'!$D$19,0)</f>
        <v>884</v>
      </c>
      <c r="I97" s="14">
        <f t="shared" si="2"/>
        <v>9.950248756218906E-2</v>
      </c>
    </row>
    <row r="98" spans="1:9" ht="35.1" customHeight="1" thickBot="1" x14ac:dyDescent="0.3">
      <c r="A98" s="2">
        <v>3</v>
      </c>
      <c r="B98" s="1" t="s">
        <v>6</v>
      </c>
      <c r="C98" s="1" t="s">
        <v>396</v>
      </c>
      <c r="D98" s="1" t="s">
        <v>210</v>
      </c>
      <c r="E98" s="4" t="s">
        <v>347</v>
      </c>
      <c r="F98" s="2" t="s">
        <v>314</v>
      </c>
      <c r="G98" s="3">
        <v>1148</v>
      </c>
      <c r="H98" s="8">
        <f>ROUND(G98*'[1]Rate Summary'!$D$19,0)</f>
        <v>1263</v>
      </c>
      <c r="I98" s="14">
        <f t="shared" si="2"/>
        <v>0.10017421602787456</v>
      </c>
    </row>
    <row r="99" spans="1:9" ht="35.1" customHeight="1" thickBot="1" x14ac:dyDescent="0.3">
      <c r="A99" s="2">
        <v>3</v>
      </c>
      <c r="B99" s="1" t="s">
        <v>6</v>
      </c>
      <c r="C99" s="1" t="s">
        <v>396</v>
      </c>
      <c r="D99" s="1" t="s">
        <v>211</v>
      </c>
      <c r="E99" s="4" t="s">
        <v>348</v>
      </c>
      <c r="F99" s="2" t="s">
        <v>257</v>
      </c>
      <c r="G99" s="3">
        <v>252</v>
      </c>
      <c r="H99" s="8">
        <f>ROUND(G99*'[1]Rate Summary'!$D$19,0)</f>
        <v>277</v>
      </c>
      <c r="I99" s="14">
        <f t="shared" si="2"/>
        <v>9.9206349206349201E-2</v>
      </c>
    </row>
    <row r="100" spans="1:9" ht="35.1" customHeight="1" thickBot="1" x14ac:dyDescent="0.3">
      <c r="A100" s="2">
        <v>3</v>
      </c>
      <c r="B100" s="1" t="s">
        <v>6</v>
      </c>
      <c r="C100" s="1" t="s">
        <v>396</v>
      </c>
      <c r="D100" s="1" t="s">
        <v>212</v>
      </c>
      <c r="E100" s="4" t="s">
        <v>349</v>
      </c>
      <c r="F100" s="2" t="s">
        <v>257</v>
      </c>
      <c r="G100" s="3">
        <v>440</v>
      </c>
      <c r="H100" s="8">
        <f>ROUND(G100*'[1]Rate Summary'!$D$19,0)</f>
        <v>484</v>
      </c>
      <c r="I100" s="14">
        <f t="shared" si="2"/>
        <v>0.1</v>
      </c>
    </row>
    <row r="101" spans="1:9" ht="35.1" customHeight="1" thickBot="1" x14ac:dyDescent="0.3">
      <c r="A101" s="2">
        <v>3</v>
      </c>
      <c r="B101" s="1" t="s">
        <v>6</v>
      </c>
      <c r="C101" s="1" t="s">
        <v>396</v>
      </c>
      <c r="D101" s="1" t="s">
        <v>213</v>
      </c>
      <c r="E101" s="4" t="s">
        <v>350</v>
      </c>
      <c r="F101" s="2" t="s">
        <v>257</v>
      </c>
      <c r="G101" s="3">
        <v>629</v>
      </c>
      <c r="H101" s="8">
        <f>ROUND(G101*'[1]Rate Summary'!$D$19,0)</f>
        <v>692</v>
      </c>
      <c r="I101" s="14">
        <f t="shared" si="2"/>
        <v>0.10015898251192369</v>
      </c>
    </row>
    <row r="102" spans="1:9" ht="35.1" customHeight="1" thickBot="1" x14ac:dyDescent="0.3">
      <c r="A102" s="2">
        <v>3</v>
      </c>
      <c r="B102" s="1" t="s">
        <v>6</v>
      </c>
      <c r="C102" s="1" t="s">
        <v>396</v>
      </c>
      <c r="D102" s="1" t="s">
        <v>214</v>
      </c>
      <c r="E102" s="4" t="s">
        <v>351</v>
      </c>
      <c r="F102" s="2" t="s">
        <v>257</v>
      </c>
      <c r="G102" s="3">
        <v>48</v>
      </c>
      <c r="H102" s="8">
        <f>ROUND(G102*'[1]Rate Summary'!$D$19,0)</f>
        <v>53</v>
      </c>
      <c r="I102" s="14">
        <f t="shared" si="2"/>
        <v>0.10416666666666667</v>
      </c>
    </row>
    <row r="103" spans="1:9" ht="35.1" customHeight="1" thickBot="1" x14ac:dyDescent="0.3">
      <c r="A103" s="2">
        <v>3</v>
      </c>
      <c r="B103" s="1" t="s">
        <v>6</v>
      </c>
      <c r="C103" s="1" t="s">
        <v>396</v>
      </c>
      <c r="D103" s="1" t="s">
        <v>215</v>
      </c>
      <c r="E103" s="4" t="s">
        <v>352</v>
      </c>
      <c r="F103" s="2" t="s">
        <v>257</v>
      </c>
      <c r="G103" s="3">
        <v>84</v>
      </c>
      <c r="H103" s="8">
        <f>ROUND(G103*'[1]Rate Summary'!$D$19,0)</f>
        <v>92</v>
      </c>
      <c r="I103" s="14">
        <f t="shared" si="2"/>
        <v>9.5238095238095233E-2</v>
      </c>
    </row>
    <row r="104" spans="1:9" ht="35.1" customHeight="1" thickBot="1" x14ac:dyDescent="0.3">
      <c r="A104" s="2">
        <v>3</v>
      </c>
      <c r="B104" s="1" t="s">
        <v>6</v>
      </c>
      <c r="C104" s="1" t="s">
        <v>396</v>
      </c>
      <c r="D104" s="1" t="s">
        <v>216</v>
      </c>
      <c r="E104" s="4" t="s">
        <v>353</v>
      </c>
      <c r="F104" s="2" t="s">
        <v>257</v>
      </c>
      <c r="G104" s="3">
        <v>120</v>
      </c>
      <c r="H104" s="8">
        <f>ROUND(G104*'[1]Rate Summary'!$D$19,0)</f>
        <v>132</v>
      </c>
      <c r="I104" s="14">
        <f t="shared" si="2"/>
        <v>0.1</v>
      </c>
    </row>
    <row r="105" spans="1:9" ht="35.1" customHeight="1" thickBot="1" x14ac:dyDescent="0.3">
      <c r="A105" s="2">
        <v>3</v>
      </c>
      <c r="B105" s="1" t="s">
        <v>6</v>
      </c>
      <c r="C105" s="1" t="s">
        <v>396</v>
      </c>
      <c r="D105" s="1" t="s">
        <v>217</v>
      </c>
      <c r="E105" s="4" t="s">
        <v>354</v>
      </c>
      <c r="F105" s="2" t="s">
        <v>257</v>
      </c>
      <c r="G105" s="3">
        <v>354</v>
      </c>
      <c r="H105" s="8">
        <f>ROUND(G105*'[1]Rate Summary'!$D$19,0)</f>
        <v>389</v>
      </c>
      <c r="I105" s="14">
        <f t="shared" si="2"/>
        <v>9.8870056497175146E-2</v>
      </c>
    </row>
    <row r="106" spans="1:9" ht="35.1" customHeight="1" thickBot="1" x14ac:dyDescent="0.3">
      <c r="A106" s="2">
        <v>3</v>
      </c>
      <c r="B106" s="1" t="s">
        <v>6</v>
      </c>
      <c r="C106" s="1" t="s">
        <v>396</v>
      </c>
      <c r="D106" s="1" t="s">
        <v>218</v>
      </c>
      <c r="E106" s="4" t="s">
        <v>355</v>
      </c>
      <c r="F106" s="2" t="s">
        <v>257</v>
      </c>
      <c r="G106" s="3">
        <v>619</v>
      </c>
      <c r="H106" s="8">
        <f>ROUND(G106*'[1]Rate Summary'!$D$19,0)</f>
        <v>681</v>
      </c>
      <c r="I106" s="14">
        <f t="shared" si="2"/>
        <v>0.10016155088852989</v>
      </c>
    </row>
    <row r="107" spans="1:9" ht="35.1" customHeight="1" thickBot="1" x14ac:dyDescent="0.3">
      <c r="A107" s="2">
        <v>3</v>
      </c>
      <c r="B107" s="1" t="s">
        <v>6</v>
      </c>
      <c r="C107" s="1" t="s">
        <v>396</v>
      </c>
      <c r="D107" s="1" t="s">
        <v>219</v>
      </c>
      <c r="E107" s="4" t="s">
        <v>356</v>
      </c>
      <c r="F107" s="2" t="s">
        <v>257</v>
      </c>
      <c r="G107" s="3">
        <v>884</v>
      </c>
      <c r="H107" s="8">
        <f>ROUND(G107*'[1]Rate Summary'!$D$19,0)</f>
        <v>972</v>
      </c>
      <c r="I107" s="14">
        <f t="shared" si="2"/>
        <v>9.9547511312217188E-2</v>
      </c>
    </row>
    <row r="108" spans="1:9" ht="35.1" customHeight="1" thickBot="1" x14ac:dyDescent="0.3">
      <c r="A108" s="2">
        <v>3</v>
      </c>
      <c r="B108" s="1" t="s">
        <v>6</v>
      </c>
      <c r="C108" s="1" t="s">
        <v>399</v>
      </c>
      <c r="D108" s="1" t="s">
        <v>220</v>
      </c>
      <c r="E108" s="4" t="s">
        <v>357</v>
      </c>
      <c r="F108" s="2" t="s">
        <v>358</v>
      </c>
      <c r="G108" s="3">
        <v>136</v>
      </c>
      <c r="H108" s="8">
        <f>ROUND(G108*'[1]Rate Summary'!$D$19,0)</f>
        <v>150</v>
      </c>
      <c r="I108" s="14">
        <f t="shared" si="2"/>
        <v>0.10294117647058823</v>
      </c>
    </row>
    <row r="109" spans="1:9" ht="35.1" customHeight="1" thickBot="1" x14ac:dyDescent="0.3">
      <c r="A109" s="2">
        <v>3</v>
      </c>
      <c r="B109" s="1" t="s">
        <v>6</v>
      </c>
      <c r="C109" s="1" t="s">
        <v>399</v>
      </c>
      <c r="D109" s="1" t="s">
        <v>221</v>
      </c>
      <c r="E109" s="4" t="s">
        <v>359</v>
      </c>
      <c r="F109" s="2" t="s">
        <v>360</v>
      </c>
      <c r="G109" s="11">
        <v>8.5000000000000006E-3</v>
      </c>
      <c r="H109" s="12">
        <f>ROUND(G109*'[1]Rate Summary'!$D$19,4)</f>
        <v>9.4000000000000004E-3</v>
      </c>
      <c r="I109" s="14">
        <f t="shared" si="2"/>
        <v>0.10588235294117644</v>
      </c>
    </row>
    <row r="110" spans="1:9" ht="35.1" customHeight="1" thickBot="1" x14ac:dyDescent="0.3">
      <c r="A110" s="2">
        <v>3</v>
      </c>
      <c r="B110" s="1" t="s">
        <v>6</v>
      </c>
      <c r="C110" s="1" t="s">
        <v>399</v>
      </c>
      <c r="D110" s="1" t="s">
        <v>222</v>
      </c>
      <c r="E110" s="4" t="s">
        <v>361</v>
      </c>
      <c r="F110" s="2" t="s">
        <v>362</v>
      </c>
      <c r="G110" s="9">
        <v>6.42</v>
      </c>
      <c r="H110" s="10">
        <f>ROUND(G110*'[1]Rate Summary'!$D$19,0)</f>
        <v>7</v>
      </c>
      <c r="I110" s="14">
        <f t="shared" si="2"/>
        <v>9.0342679127725867E-2</v>
      </c>
    </row>
    <row r="111" spans="1:9" ht="35.1" customHeight="1" thickBot="1" x14ac:dyDescent="0.3">
      <c r="A111" s="2">
        <v>3</v>
      </c>
      <c r="B111" s="1" t="s">
        <v>6</v>
      </c>
      <c r="C111" s="1" t="s">
        <v>399</v>
      </c>
      <c r="D111" s="1" t="s">
        <v>223</v>
      </c>
      <c r="E111" s="4" t="s">
        <v>363</v>
      </c>
      <c r="F111" s="2" t="s">
        <v>362</v>
      </c>
      <c r="G111" s="9">
        <v>3.5</v>
      </c>
      <c r="H111" s="10">
        <f>ROUND(G111*'[1]Rate Summary'!$D$19,2)</f>
        <v>3.85</v>
      </c>
      <c r="I111" s="14">
        <f t="shared" si="2"/>
        <v>0.10000000000000002</v>
      </c>
    </row>
    <row r="112" spans="1:9" ht="35.1" customHeight="1" thickBot="1" x14ac:dyDescent="0.3">
      <c r="A112" s="2">
        <v>3</v>
      </c>
      <c r="B112" s="1" t="s">
        <v>6</v>
      </c>
      <c r="C112" s="1" t="s">
        <v>399</v>
      </c>
      <c r="D112" s="1" t="s">
        <v>224</v>
      </c>
      <c r="E112" s="4" t="s">
        <v>364</v>
      </c>
      <c r="F112" s="2" t="s">
        <v>365</v>
      </c>
      <c r="G112" s="9">
        <v>36.35</v>
      </c>
      <c r="H112" s="10">
        <f>ROUND(G112*'[1]Rate Summary'!$D$19,0)</f>
        <v>40</v>
      </c>
      <c r="I112" s="14">
        <f t="shared" si="2"/>
        <v>0.10041265474552953</v>
      </c>
    </row>
    <row r="113" spans="1:9" ht="35.1" customHeight="1" thickBot="1" x14ac:dyDescent="0.3">
      <c r="A113" s="2">
        <v>3</v>
      </c>
      <c r="B113" s="1" t="s">
        <v>6</v>
      </c>
      <c r="C113" s="1" t="s">
        <v>400</v>
      </c>
      <c r="D113" s="1" t="s">
        <v>225</v>
      </c>
      <c r="E113" s="4" t="s">
        <v>366</v>
      </c>
      <c r="F113" s="2" t="s">
        <v>365</v>
      </c>
      <c r="G113" s="3">
        <v>15</v>
      </c>
      <c r="H113" s="8">
        <f>ROUND(G113*'[1]Rate Summary'!$D$19,0)</f>
        <v>17</v>
      </c>
      <c r="I113" s="14">
        <f t="shared" ref="I113:I126" si="3">(H113-G113)/G113</f>
        <v>0.13333333333333333</v>
      </c>
    </row>
    <row r="114" spans="1:9" ht="35.1" customHeight="1" thickBot="1" x14ac:dyDescent="0.3">
      <c r="A114" s="2">
        <v>3</v>
      </c>
      <c r="B114" s="1" t="s">
        <v>6</v>
      </c>
      <c r="C114" s="1" t="s">
        <v>401</v>
      </c>
      <c r="D114" s="1" t="s">
        <v>226</v>
      </c>
      <c r="E114" s="4" t="s">
        <v>367</v>
      </c>
      <c r="F114" s="2" t="s">
        <v>368</v>
      </c>
      <c r="G114" s="3">
        <v>334</v>
      </c>
      <c r="H114" s="8">
        <f>ROUND(G114*'[1]Rate Summary'!$D$19,0)</f>
        <v>367</v>
      </c>
      <c r="I114" s="14">
        <f t="shared" si="3"/>
        <v>9.880239520958084E-2</v>
      </c>
    </row>
    <row r="115" spans="1:9" ht="35.1" customHeight="1" thickBot="1" x14ac:dyDescent="0.3">
      <c r="A115" s="2">
        <v>3</v>
      </c>
      <c r="B115" s="1" t="s">
        <v>6</v>
      </c>
      <c r="C115" s="1" t="s">
        <v>371</v>
      </c>
      <c r="D115" s="1" t="s">
        <v>227</v>
      </c>
      <c r="E115" s="4" t="s">
        <v>369</v>
      </c>
      <c r="F115" s="2" t="s">
        <v>370</v>
      </c>
      <c r="G115" s="3">
        <v>303</v>
      </c>
      <c r="H115" s="8">
        <f>ROUND(G115*'[1]Rate Summary'!$D$19,0)</f>
        <v>333</v>
      </c>
      <c r="I115" s="14">
        <f t="shared" si="3"/>
        <v>9.9009900990099015E-2</v>
      </c>
    </row>
    <row r="116" spans="1:9" ht="35.1" customHeight="1" thickBot="1" x14ac:dyDescent="0.3">
      <c r="A116" s="2">
        <v>3</v>
      </c>
      <c r="B116" s="1" t="s">
        <v>6</v>
      </c>
      <c r="C116" s="1" t="s">
        <v>371</v>
      </c>
      <c r="D116" s="1" t="s">
        <v>228</v>
      </c>
      <c r="E116" s="4" t="s">
        <v>371</v>
      </c>
      <c r="F116" s="2" t="s">
        <v>372</v>
      </c>
      <c r="G116" s="3">
        <v>303</v>
      </c>
      <c r="H116" s="8">
        <f>ROUND(G116*'[1]Rate Summary'!$D$19,0)</f>
        <v>333</v>
      </c>
      <c r="I116" s="14">
        <f t="shared" si="3"/>
        <v>9.9009900990099015E-2</v>
      </c>
    </row>
    <row r="117" spans="1:9" ht="35.1" customHeight="1" thickBot="1" x14ac:dyDescent="0.3">
      <c r="A117" s="2">
        <v>3</v>
      </c>
      <c r="B117" s="1" t="s">
        <v>6</v>
      </c>
      <c r="C117" s="1" t="s">
        <v>401</v>
      </c>
      <c r="D117" s="1" t="s">
        <v>229</v>
      </c>
      <c r="E117" s="4" t="s">
        <v>373</v>
      </c>
      <c r="F117" s="2" t="s">
        <v>305</v>
      </c>
      <c r="G117" s="3">
        <v>600</v>
      </c>
      <c r="H117" s="8">
        <f>ROUND(G117*'[1]Rate Summary'!$D$19,0)</f>
        <v>660</v>
      </c>
      <c r="I117" s="14">
        <f t="shared" si="3"/>
        <v>0.1</v>
      </c>
    </row>
    <row r="118" spans="1:9" ht="35.1" customHeight="1" thickBot="1" x14ac:dyDescent="0.3">
      <c r="A118" s="2">
        <v>3</v>
      </c>
      <c r="B118" s="1" t="s">
        <v>6</v>
      </c>
      <c r="C118" s="1" t="s">
        <v>371</v>
      </c>
      <c r="D118" s="1" t="s">
        <v>230</v>
      </c>
      <c r="E118" s="4" t="s">
        <v>374</v>
      </c>
      <c r="F118" s="2" t="s">
        <v>375</v>
      </c>
      <c r="G118" s="3">
        <v>454</v>
      </c>
      <c r="H118" s="8">
        <f>ROUND(G118*'[1]Rate Summary'!$D$19,0)</f>
        <v>499</v>
      </c>
      <c r="I118" s="14">
        <f t="shared" si="3"/>
        <v>9.9118942731277526E-2</v>
      </c>
    </row>
    <row r="119" spans="1:9" ht="35.1" customHeight="1" thickBot="1" x14ac:dyDescent="0.3">
      <c r="A119" s="2">
        <v>3</v>
      </c>
      <c r="B119" s="1" t="s">
        <v>6</v>
      </c>
      <c r="C119" s="1" t="s">
        <v>371</v>
      </c>
      <c r="D119" s="1" t="s">
        <v>231</v>
      </c>
      <c r="E119" s="4" t="s">
        <v>376</v>
      </c>
      <c r="F119" s="2" t="s">
        <v>375</v>
      </c>
      <c r="G119" s="3">
        <v>454</v>
      </c>
      <c r="H119" s="8">
        <f>ROUND(G119*'[1]Rate Summary'!$D$19,0)</f>
        <v>499</v>
      </c>
      <c r="I119" s="14">
        <f t="shared" si="3"/>
        <v>9.9118942731277526E-2</v>
      </c>
    </row>
    <row r="120" spans="1:9" ht="35.1" customHeight="1" thickBot="1" x14ac:dyDescent="0.3">
      <c r="A120" s="2">
        <v>3</v>
      </c>
      <c r="B120" s="1" t="s">
        <v>6</v>
      </c>
      <c r="C120" s="1" t="s">
        <v>388</v>
      </c>
      <c r="D120" s="1" t="s">
        <v>232</v>
      </c>
      <c r="E120" s="4" t="s">
        <v>377</v>
      </c>
      <c r="F120" s="2" t="s">
        <v>378</v>
      </c>
      <c r="G120" s="3">
        <v>4359</v>
      </c>
      <c r="H120" s="8">
        <f>ROUND(G120*'[1]Rate Summary'!$D$19,0)</f>
        <v>4795</v>
      </c>
      <c r="I120" s="14">
        <f t="shared" si="3"/>
        <v>0.10002294104152329</v>
      </c>
    </row>
    <row r="121" spans="1:9" ht="35.1" customHeight="1" thickBot="1" x14ac:dyDescent="0.3">
      <c r="A121" s="2">
        <v>3</v>
      </c>
      <c r="B121" s="1" t="s">
        <v>6</v>
      </c>
      <c r="C121" s="1" t="s">
        <v>396</v>
      </c>
      <c r="D121" s="1" t="s">
        <v>233</v>
      </c>
      <c r="E121" s="4" t="s">
        <v>379</v>
      </c>
      <c r="F121" s="2" t="s">
        <v>380</v>
      </c>
      <c r="G121" s="3">
        <v>136</v>
      </c>
      <c r="H121" s="8">
        <f>ROUND(G121*'[1]Rate Summary'!$D$19,0)</f>
        <v>150</v>
      </c>
      <c r="I121" s="14">
        <f t="shared" si="3"/>
        <v>0.10294117647058823</v>
      </c>
    </row>
    <row r="122" spans="1:9" ht="35.1" customHeight="1" thickBot="1" x14ac:dyDescent="0.3">
      <c r="A122" s="2">
        <v>3</v>
      </c>
      <c r="B122" s="1" t="s">
        <v>6</v>
      </c>
      <c r="C122" s="1" t="s">
        <v>398</v>
      </c>
      <c r="D122" s="1" t="s">
        <v>234</v>
      </c>
      <c r="E122" s="4" t="s">
        <v>381</v>
      </c>
      <c r="F122" s="2" t="s">
        <v>382</v>
      </c>
      <c r="G122" s="3">
        <v>1040</v>
      </c>
      <c r="H122" s="8">
        <f>ROUND(G122*'[1]Rate Summary'!$D$19,0)</f>
        <v>1144</v>
      </c>
      <c r="I122" s="14">
        <f t="shared" si="3"/>
        <v>0.1</v>
      </c>
    </row>
    <row r="123" spans="1:9" ht="35.1" customHeight="1" thickBot="1" x14ac:dyDescent="0.3">
      <c r="A123" s="2">
        <v>3</v>
      </c>
      <c r="B123" s="1" t="s">
        <v>6</v>
      </c>
      <c r="C123" s="1" t="s">
        <v>393</v>
      </c>
      <c r="D123" s="1" t="s">
        <v>235</v>
      </c>
      <c r="E123" s="4" t="s">
        <v>383</v>
      </c>
      <c r="F123" s="2" t="s">
        <v>384</v>
      </c>
      <c r="G123" s="3">
        <v>3138</v>
      </c>
      <c r="H123" s="8">
        <f>ROUND(G123*'[1]Rate Summary'!$D$19,0)</f>
        <v>3452</v>
      </c>
      <c r="I123" s="14">
        <f t="shared" si="3"/>
        <v>0.10006373486297004</v>
      </c>
    </row>
    <row r="124" spans="1:9" ht="35.1" customHeight="1" thickBot="1" x14ac:dyDescent="0.3">
      <c r="A124" s="2">
        <v>3</v>
      </c>
      <c r="B124" s="1" t="s">
        <v>6</v>
      </c>
      <c r="C124" s="1" t="s">
        <v>392</v>
      </c>
      <c r="D124" s="1" t="s">
        <v>236</v>
      </c>
      <c r="E124" s="4" t="s">
        <v>385</v>
      </c>
      <c r="F124" s="2" t="s">
        <v>384</v>
      </c>
      <c r="G124" s="3">
        <v>4308</v>
      </c>
      <c r="H124" s="8">
        <f>ROUND(G124*'[1]Rate Summary'!$D$19,0)</f>
        <v>4739</v>
      </c>
      <c r="I124" s="14">
        <f t="shared" si="3"/>
        <v>0.10004642525533891</v>
      </c>
    </row>
    <row r="125" spans="1:9" ht="35.1" customHeight="1" thickBot="1" x14ac:dyDescent="0.3">
      <c r="A125" s="2">
        <v>3</v>
      </c>
      <c r="B125" s="1" t="s">
        <v>6</v>
      </c>
      <c r="C125" s="1" t="s">
        <v>392</v>
      </c>
      <c r="D125" s="1" t="s">
        <v>237</v>
      </c>
      <c r="E125" s="4" t="s">
        <v>386</v>
      </c>
      <c r="F125" s="2" t="s">
        <v>283</v>
      </c>
      <c r="G125" s="9">
        <v>1.19</v>
      </c>
      <c r="H125" s="10">
        <f>ROUND(G125*'[1]Rate Summary'!$D$19,2)</f>
        <v>1.31</v>
      </c>
      <c r="I125" s="14">
        <f t="shared" si="3"/>
        <v>0.10084033613445388</v>
      </c>
    </row>
    <row r="126" spans="1:9" ht="35.1" customHeight="1" thickBot="1" x14ac:dyDescent="0.3">
      <c r="A126" s="2">
        <v>3</v>
      </c>
      <c r="B126" s="1" t="s">
        <v>6</v>
      </c>
      <c r="C126" s="1" t="s">
        <v>388</v>
      </c>
      <c r="D126" s="1" t="s">
        <v>238</v>
      </c>
      <c r="E126" s="4" t="s">
        <v>387</v>
      </c>
      <c r="F126" s="2" t="s">
        <v>268</v>
      </c>
      <c r="G126" s="3">
        <v>5</v>
      </c>
      <c r="H126" s="8">
        <f>ROUND(G126*'[1]Rate Summary'!$D$19,0)</f>
        <v>6</v>
      </c>
      <c r="I126" s="14">
        <f t="shared" si="3"/>
        <v>0.2</v>
      </c>
    </row>
    <row r="127" spans="1:9" ht="35.1" customHeight="1" thickBot="1" x14ac:dyDescent="0.3">
      <c r="A127" s="2">
        <v>4</v>
      </c>
      <c r="B127" s="1" t="s">
        <v>94</v>
      </c>
      <c r="C127" s="1" t="s">
        <v>404</v>
      </c>
      <c r="D127" s="1" t="s">
        <v>405</v>
      </c>
      <c r="E127" s="2" t="s">
        <v>404</v>
      </c>
      <c r="F127" s="2" t="s">
        <v>406</v>
      </c>
      <c r="G127" s="25" t="s">
        <v>48</v>
      </c>
      <c r="H127" s="1" t="s">
        <v>48</v>
      </c>
      <c r="I127" s="26">
        <v>0.46</v>
      </c>
    </row>
    <row r="128" spans="1:9" ht="35.1" customHeight="1" thickBot="1" x14ac:dyDescent="0.3">
      <c r="A128" s="2">
        <v>5</v>
      </c>
      <c r="B128" s="1" t="s">
        <v>95</v>
      </c>
      <c r="C128" s="1" t="s">
        <v>95</v>
      </c>
      <c r="D128" s="1" t="s">
        <v>419</v>
      </c>
      <c r="E128" s="2" t="s">
        <v>95</v>
      </c>
      <c r="F128" s="2" t="s">
        <v>407</v>
      </c>
      <c r="G128" s="25" t="s">
        <v>83</v>
      </c>
      <c r="H128" s="1" t="s">
        <v>48</v>
      </c>
      <c r="I128" s="27" t="s">
        <v>84</v>
      </c>
    </row>
    <row r="129" spans="1:9" ht="35.1" customHeight="1" thickBot="1" x14ac:dyDescent="0.3">
      <c r="A129" s="2">
        <v>6</v>
      </c>
      <c r="B129" s="1" t="s">
        <v>93</v>
      </c>
      <c r="C129" s="1" t="s">
        <v>93</v>
      </c>
      <c r="D129" s="1" t="s">
        <v>408</v>
      </c>
      <c r="E129" s="2" t="s">
        <v>410</v>
      </c>
      <c r="F129" s="2" t="s">
        <v>412</v>
      </c>
      <c r="G129" s="25" t="s">
        <v>83</v>
      </c>
      <c r="H129" s="1" t="s">
        <v>48</v>
      </c>
      <c r="I129" s="27" t="s">
        <v>84</v>
      </c>
    </row>
    <row r="130" spans="1:9" ht="35.1" customHeight="1" thickBot="1" x14ac:dyDescent="0.3">
      <c r="A130" s="2">
        <v>6</v>
      </c>
      <c r="B130" s="1" t="s">
        <v>93</v>
      </c>
      <c r="C130" s="1" t="s">
        <v>93</v>
      </c>
      <c r="D130" s="1" t="s">
        <v>409</v>
      </c>
      <c r="E130" s="2" t="s">
        <v>411</v>
      </c>
      <c r="F130" s="2" t="s">
        <v>413</v>
      </c>
      <c r="G130" s="25" t="s">
        <v>83</v>
      </c>
      <c r="H130" s="1" t="s">
        <v>48</v>
      </c>
      <c r="I130" s="27" t="s">
        <v>84</v>
      </c>
    </row>
    <row r="131" spans="1:9" ht="35.1" customHeight="1" thickBot="1" x14ac:dyDescent="0.3">
      <c r="A131" s="2">
        <v>6</v>
      </c>
      <c r="B131" s="1" t="s">
        <v>93</v>
      </c>
      <c r="C131" s="1" t="s">
        <v>88</v>
      </c>
      <c r="D131" s="1" t="s">
        <v>8</v>
      </c>
      <c r="E131" s="2" t="s">
        <v>9</v>
      </c>
      <c r="F131" s="2" t="s">
        <v>10</v>
      </c>
      <c r="G131" s="3">
        <v>133</v>
      </c>
      <c r="H131" s="28" t="s">
        <v>11</v>
      </c>
      <c r="I131" s="29">
        <v>-1</v>
      </c>
    </row>
    <row r="132" spans="1:9" ht="35.1" customHeight="1" thickBot="1" x14ac:dyDescent="0.3">
      <c r="A132" s="2">
        <v>6</v>
      </c>
      <c r="B132" s="1" t="s">
        <v>93</v>
      </c>
      <c r="C132" s="1" t="s">
        <v>88</v>
      </c>
      <c r="D132" s="1" t="s">
        <v>12</v>
      </c>
      <c r="E132" s="2" t="s">
        <v>13</v>
      </c>
      <c r="F132" s="2" t="s">
        <v>10</v>
      </c>
      <c r="G132" s="3">
        <v>464</v>
      </c>
      <c r="H132" s="28" t="s">
        <v>11</v>
      </c>
      <c r="I132" s="29">
        <v>-1</v>
      </c>
    </row>
    <row r="133" spans="1:9" ht="35.1" customHeight="1" thickBot="1" x14ac:dyDescent="0.3">
      <c r="A133" s="2">
        <v>6</v>
      </c>
      <c r="B133" s="1" t="s">
        <v>93</v>
      </c>
      <c r="C133" s="1" t="s">
        <v>88</v>
      </c>
      <c r="D133" s="1" t="s">
        <v>14</v>
      </c>
      <c r="E133" s="2" t="s">
        <v>15</v>
      </c>
      <c r="F133" s="2" t="s">
        <v>10</v>
      </c>
      <c r="G133" s="3">
        <v>464</v>
      </c>
      <c r="H133" s="28" t="s">
        <v>11</v>
      </c>
      <c r="I133" s="29">
        <v>-1</v>
      </c>
    </row>
    <row r="134" spans="1:9" ht="35.1" customHeight="1" thickBot="1" x14ac:dyDescent="0.3">
      <c r="A134" s="2">
        <v>6</v>
      </c>
      <c r="B134" s="1" t="s">
        <v>93</v>
      </c>
      <c r="C134" s="1" t="s">
        <v>88</v>
      </c>
      <c r="D134" s="1" t="s">
        <v>16</v>
      </c>
      <c r="E134" s="2" t="s">
        <v>17</v>
      </c>
      <c r="F134" s="2" t="s">
        <v>10</v>
      </c>
      <c r="G134" s="3">
        <v>464</v>
      </c>
      <c r="H134" s="28" t="s">
        <v>11</v>
      </c>
      <c r="I134" s="29">
        <v>-1</v>
      </c>
    </row>
    <row r="135" spans="1:9" ht="35.1" customHeight="1" thickBot="1" x14ac:dyDescent="0.3">
      <c r="A135" s="2">
        <v>6</v>
      </c>
      <c r="B135" s="1" t="s">
        <v>93</v>
      </c>
      <c r="C135" s="1" t="s">
        <v>88</v>
      </c>
      <c r="D135" s="1" t="s">
        <v>402</v>
      </c>
      <c r="E135" s="2" t="s">
        <v>403</v>
      </c>
      <c r="F135" s="2" t="s">
        <v>10</v>
      </c>
      <c r="G135" s="3">
        <v>598</v>
      </c>
      <c r="H135" s="28" t="s">
        <v>11</v>
      </c>
      <c r="I135" s="29">
        <v>-1</v>
      </c>
    </row>
    <row r="136" spans="1:9" ht="35.1" customHeight="1" thickBot="1" x14ac:dyDescent="0.3">
      <c r="A136" s="2">
        <v>6</v>
      </c>
      <c r="B136" s="1" t="s">
        <v>93</v>
      </c>
      <c r="C136" s="1" t="s">
        <v>88</v>
      </c>
      <c r="D136" s="1" t="s">
        <v>18</v>
      </c>
      <c r="E136" s="2" t="s">
        <v>19</v>
      </c>
      <c r="F136" s="2" t="s">
        <v>10</v>
      </c>
      <c r="G136" s="3">
        <v>598</v>
      </c>
      <c r="H136" s="28" t="s">
        <v>11</v>
      </c>
      <c r="I136" s="29">
        <v>-1</v>
      </c>
    </row>
    <row r="137" spans="1:9" ht="35.1" customHeight="1" thickBot="1" x14ac:dyDescent="0.3">
      <c r="A137" s="2">
        <v>6</v>
      </c>
      <c r="B137" s="1" t="s">
        <v>93</v>
      </c>
      <c r="C137" s="1" t="s">
        <v>88</v>
      </c>
      <c r="D137" s="1" t="s">
        <v>20</v>
      </c>
      <c r="E137" s="2" t="s">
        <v>21</v>
      </c>
      <c r="F137" s="2" t="s">
        <v>10</v>
      </c>
      <c r="G137" s="3">
        <v>664</v>
      </c>
      <c r="H137" s="28" t="s">
        <v>11</v>
      </c>
      <c r="I137" s="29">
        <v>-1</v>
      </c>
    </row>
    <row r="138" spans="1:9" ht="35.1" customHeight="1" thickBot="1" x14ac:dyDescent="0.3">
      <c r="A138" s="2">
        <v>6</v>
      </c>
      <c r="B138" s="1" t="s">
        <v>93</v>
      </c>
      <c r="C138" s="1" t="s">
        <v>88</v>
      </c>
      <c r="D138" s="1" t="s">
        <v>22</v>
      </c>
      <c r="E138" s="2" t="s">
        <v>23</v>
      </c>
      <c r="F138" s="2" t="s">
        <v>10</v>
      </c>
      <c r="G138" s="3">
        <v>730</v>
      </c>
      <c r="H138" s="28" t="s">
        <v>11</v>
      </c>
      <c r="I138" s="29">
        <v>-1</v>
      </c>
    </row>
    <row r="139" spans="1:9" ht="35.1" customHeight="1" thickBot="1" x14ac:dyDescent="0.3">
      <c r="A139" s="2">
        <v>6</v>
      </c>
      <c r="B139" s="1" t="s">
        <v>93</v>
      </c>
      <c r="C139" s="1" t="s">
        <v>87</v>
      </c>
      <c r="D139" s="1" t="s">
        <v>24</v>
      </c>
      <c r="E139" s="2" t="s">
        <v>25</v>
      </c>
      <c r="F139" s="2" t="s">
        <v>10</v>
      </c>
      <c r="G139" s="3">
        <v>94</v>
      </c>
      <c r="H139" s="28" t="s">
        <v>11</v>
      </c>
      <c r="I139" s="29">
        <v>-1</v>
      </c>
    </row>
    <row r="140" spans="1:9" ht="35.1" customHeight="1" thickBot="1" x14ac:dyDescent="0.3">
      <c r="A140" s="2">
        <v>6</v>
      </c>
      <c r="B140" s="1" t="s">
        <v>93</v>
      </c>
      <c r="C140" s="1" t="s">
        <v>87</v>
      </c>
      <c r="D140" s="1" t="s">
        <v>26</v>
      </c>
      <c r="E140" s="2" t="s">
        <v>27</v>
      </c>
      <c r="F140" s="2" t="s">
        <v>10</v>
      </c>
      <c r="G140" s="3">
        <v>113</v>
      </c>
      <c r="H140" s="28" t="s">
        <v>11</v>
      </c>
      <c r="I140" s="29">
        <v>-1</v>
      </c>
    </row>
    <row r="141" spans="1:9" ht="35.1" customHeight="1" thickBot="1" x14ac:dyDescent="0.3">
      <c r="A141" s="2">
        <v>6</v>
      </c>
      <c r="B141" s="1" t="s">
        <v>93</v>
      </c>
      <c r="C141" s="1" t="s">
        <v>87</v>
      </c>
      <c r="D141" s="1" t="s">
        <v>28</v>
      </c>
      <c r="E141" s="2" t="s">
        <v>29</v>
      </c>
      <c r="F141" s="2" t="s">
        <v>10</v>
      </c>
      <c r="G141" s="3">
        <v>272</v>
      </c>
      <c r="H141" s="28" t="s">
        <v>11</v>
      </c>
      <c r="I141" s="29">
        <v>-1</v>
      </c>
    </row>
    <row r="142" spans="1:9" ht="35.1" customHeight="1" thickBot="1" x14ac:dyDescent="0.3">
      <c r="A142" s="2">
        <v>6</v>
      </c>
      <c r="B142" s="1" t="s">
        <v>93</v>
      </c>
      <c r="C142" s="1" t="s">
        <v>87</v>
      </c>
      <c r="D142" s="1" t="s">
        <v>30</v>
      </c>
      <c r="E142" s="2" t="s">
        <v>31</v>
      </c>
      <c r="F142" s="2" t="s">
        <v>10</v>
      </c>
      <c r="G142" s="3">
        <v>530</v>
      </c>
      <c r="H142" s="28" t="s">
        <v>11</v>
      </c>
      <c r="I142" s="29">
        <v>-1</v>
      </c>
    </row>
    <row r="143" spans="1:9" ht="35.1" customHeight="1" thickBot="1" x14ac:dyDescent="0.3">
      <c r="A143" s="2">
        <v>6</v>
      </c>
      <c r="B143" s="1" t="s">
        <v>93</v>
      </c>
      <c r="C143" s="1" t="s">
        <v>87</v>
      </c>
      <c r="D143" s="1" t="s">
        <v>32</v>
      </c>
      <c r="E143" s="2" t="s">
        <v>33</v>
      </c>
      <c r="F143" s="2" t="s">
        <v>10</v>
      </c>
      <c r="G143" s="3">
        <v>832</v>
      </c>
      <c r="H143" s="28" t="s">
        <v>11</v>
      </c>
      <c r="I143" s="29">
        <v>-1</v>
      </c>
    </row>
    <row r="144" spans="1:9" ht="35.1" customHeight="1" thickBot="1" x14ac:dyDescent="0.3">
      <c r="A144" s="2">
        <v>6</v>
      </c>
      <c r="B144" s="1" t="s">
        <v>93</v>
      </c>
      <c r="C144" s="1" t="s">
        <v>87</v>
      </c>
      <c r="D144" s="1" t="s">
        <v>34</v>
      </c>
      <c r="E144" s="2" t="s">
        <v>35</v>
      </c>
      <c r="F144" s="2" t="s">
        <v>10</v>
      </c>
      <c r="G144" s="3">
        <v>1514</v>
      </c>
      <c r="H144" s="28" t="s">
        <v>11</v>
      </c>
      <c r="I144" s="29">
        <v>-1</v>
      </c>
    </row>
    <row r="145" spans="1:9" ht="35.1" customHeight="1" thickBot="1" x14ac:dyDescent="0.3">
      <c r="A145" s="2">
        <v>6</v>
      </c>
      <c r="B145" s="1" t="s">
        <v>93</v>
      </c>
      <c r="C145" s="1" t="s">
        <v>87</v>
      </c>
      <c r="D145" s="1" t="s">
        <v>36</v>
      </c>
      <c r="E145" s="2" t="s">
        <v>37</v>
      </c>
      <c r="F145" s="2" t="s">
        <v>10</v>
      </c>
      <c r="G145" s="3">
        <v>2273</v>
      </c>
      <c r="H145" s="28" t="s">
        <v>11</v>
      </c>
      <c r="I145" s="29">
        <v>-1</v>
      </c>
    </row>
    <row r="146" spans="1:9" ht="35.1" customHeight="1" thickBot="1" x14ac:dyDescent="0.3">
      <c r="A146" s="2">
        <v>6</v>
      </c>
      <c r="B146" s="1" t="s">
        <v>93</v>
      </c>
      <c r="C146" s="1" t="s">
        <v>87</v>
      </c>
      <c r="D146" s="1" t="s">
        <v>38</v>
      </c>
      <c r="E146" s="2" t="s">
        <v>39</v>
      </c>
      <c r="F146" s="2" t="s">
        <v>10</v>
      </c>
      <c r="G146" s="3">
        <v>3030</v>
      </c>
      <c r="H146" s="28" t="s">
        <v>11</v>
      </c>
      <c r="I146" s="29">
        <v>-1</v>
      </c>
    </row>
    <row r="147" spans="1:9" ht="35.1" customHeight="1" thickBot="1" x14ac:dyDescent="0.3">
      <c r="A147" s="2">
        <v>6</v>
      </c>
      <c r="B147" s="1" t="s">
        <v>93</v>
      </c>
      <c r="C147" s="1" t="s">
        <v>87</v>
      </c>
      <c r="D147" s="1" t="s">
        <v>40</v>
      </c>
      <c r="E147" s="2" t="s">
        <v>41</v>
      </c>
      <c r="F147" s="2" t="s">
        <v>10</v>
      </c>
      <c r="G147" s="3">
        <v>3835</v>
      </c>
      <c r="H147" s="28" t="s">
        <v>11</v>
      </c>
      <c r="I147" s="29">
        <v>-1</v>
      </c>
    </row>
    <row r="148" spans="1:9" ht="35.1" customHeight="1" thickBot="1" x14ac:dyDescent="0.3">
      <c r="A148" s="2">
        <v>6</v>
      </c>
      <c r="B148" s="1" t="s">
        <v>93</v>
      </c>
      <c r="C148" s="1" t="s">
        <v>87</v>
      </c>
      <c r="D148" s="1" t="s">
        <v>42</v>
      </c>
      <c r="E148" s="2" t="s">
        <v>43</v>
      </c>
      <c r="F148" s="2" t="s">
        <v>10</v>
      </c>
      <c r="G148" s="3">
        <v>5305</v>
      </c>
      <c r="H148" s="28" t="s">
        <v>11</v>
      </c>
      <c r="I148" s="29">
        <v>-1</v>
      </c>
    </row>
    <row r="149" spans="1:9" ht="35.1" customHeight="1" thickBot="1" x14ac:dyDescent="0.3">
      <c r="A149" s="2">
        <v>6</v>
      </c>
      <c r="B149" s="1" t="s">
        <v>93</v>
      </c>
      <c r="C149" s="1" t="s">
        <v>87</v>
      </c>
      <c r="D149" s="1" t="s">
        <v>44</v>
      </c>
      <c r="E149" s="2" t="s">
        <v>45</v>
      </c>
      <c r="F149" s="2" t="s">
        <v>10</v>
      </c>
      <c r="G149" s="3">
        <v>6062</v>
      </c>
      <c r="H149" s="28" t="s">
        <v>11</v>
      </c>
      <c r="I149" s="29">
        <v>-1</v>
      </c>
    </row>
    <row r="150" spans="1:9" ht="35.1" customHeight="1" thickBot="1" x14ac:dyDescent="0.3">
      <c r="A150" s="2">
        <v>6</v>
      </c>
      <c r="B150" s="1" t="s">
        <v>93</v>
      </c>
      <c r="C150" s="1" t="s">
        <v>87</v>
      </c>
      <c r="D150" s="1" t="s">
        <v>46</v>
      </c>
      <c r="E150" s="2" t="s">
        <v>47</v>
      </c>
      <c r="F150" s="2" t="s">
        <v>10</v>
      </c>
      <c r="G150" s="2" t="s">
        <v>48</v>
      </c>
      <c r="H150" s="28" t="s">
        <v>11</v>
      </c>
      <c r="I150" s="29">
        <v>-1</v>
      </c>
    </row>
    <row r="151" spans="1:9" ht="35.1" customHeight="1" thickBot="1" x14ac:dyDescent="0.3">
      <c r="A151" s="2">
        <v>6</v>
      </c>
      <c r="B151" s="1" t="s">
        <v>93</v>
      </c>
      <c r="C151" s="1" t="s">
        <v>87</v>
      </c>
      <c r="D151" s="1" t="s">
        <v>49</v>
      </c>
      <c r="E151" s="2" t="s">
        <v>47</v>
      </c>
      <c r="F151" s="2" t="s">
        <v>10</v>
      </c>
      <c r="G151" s="2" t="s">
        <v>48</v>
      </c>
      <c r="H151" s="28" t="s">
        <v>11</v>
      </c>
      <c r="I151" s="29">
        <v>-1</v>
      </c>
    </row>
    <row r="152" spans="1:9" ht="35.1" customHeight="1" thickBot="1" x14ac:dyDescent="0.3">
      <c r="A152" s="2">
        <v>6</v>
      </c>
      <c r="B152" s="1" t="s">
        <v>93</v>
      </c>
      <c r="C152" s="1" t="s">
        <v>89</v>
      </c>
      <c r="D152" s="1" t="s">
        <v>50</v>
      </c>
      <c r="E152" s="2" t="s">
        <v>51</v>
      </c>
      <c r="F152" s="2" t="s">
        <v>10</v>
      </c>
      <c r="G152" s="3">
        <v>334</v>
      </c>
      <c r="H152" s="28" t="s">
        <v>11</v>
      </c>
      <c r="I152" s="29">
        <v>-1</v>
      </c>
    </row>
    <row r="153" spans="1:9" ht="35.1" customHeight="1" thickBot="1" x14ac:dyDescent="0.3">
      <c r="A153" s="2">
        <v>6</v>
      </c>
      <c r="B153" s="1" t="s">
        <v>93</v>
      </c>
      <c r="C153" s="1" t="s">
        <v>89</v>
      </c>
      <c r="D153" s="1" t="s">
        <v>52</v>
      </c>
      <c r="E153" s="2" t="s">
        <v>53</v>
      </c>
      <c r="F153" s="2" t="s">
        <v>10</v>
      </c>
      <c r="G153" s="3">
        <v>334</v>
      </c>
      <c r="H153" s="28" t="s">
        <v>11</v>
      </c>
      <c r="I153" s="29">
        <v>-1</v>
      </c>
    </row>
    <row r="154" spans="1:9" ht="35.1" customHeight="1" thickBot="1" x14ac:dyDescent="0.3">
      <c r="A154" s="2">
        <v>6</v>
      </c>
      <c r="B154" s="1" t="s">
        <v>93</v>
      </c>
      <c r="C154" s="1" t="s">
        <v>90</v>
      </c>
      <c r="D154" s="1" t="s">
        <v>54</v>
      </c>
      <c r="E154" s="2" t="s">
        <v>55</v>
      </c>
      <c r="F154" s="2" t="s">
        <v>10</v>
      </c>
      <c r="G154" s="3">
        <v>215</v>
      </c>
      <c r="H154" s="28" t="s">
        <v>11</v>
      </c>
      <c r="I154" s="29">
        <v>-1</v>
      </c>
    </row>
    <row r="155" spans="1:9" ht="35.1" customHeight="1" thickBot="1" x14ac:dyDescent="0.3">
      <c r="A155" s="2">
        <v>6</v>
      </c>
      <c r="B155" s="1" t="s">
        <v>93</v>
      </c>
      <c r="C155" s="1" t="s">
        <v>90</v>
      </c>
      <c r="D155" s="1" t="s">
        <v>56</v>
      </c>
      <c r="E155" s="2" t="s">
        <v>57</v>
      </c>
      <c r="F155" s="2" t="s">
        <v>10</v>
      </c>
      <c r="G155" s="3">
        <v>474</v>
      </c>
      <c r="H155" s="28" t="s">
        <v>11</v>
      </c>
      <c r="I155" s="29">
        <v>-1</v>
      </c>
    </row>
    <row r="156" spans="1:9" ht="35.1" customHeight="1" thickBot="1" x14ac:dyDescent="0.3">
      <c r="A156" s="2">
        <v>6</v>
      </c>
      <c r="B156" s="1" t="s">
        <v>93</v>
      </c>
      <c r="C156" s="1" t="s">
        <v>90</v>
      </c>
      <c r="D156" s="1" t="s">
        <v>58</v>
      </c>
      <c r="E156" s="2" t="s">
        <v>59</v>
      </c>
      <c r="F156" s="2" t="s">
        <v>10</v>
      </c>
      <c r="G156" s="3">
        <v>1205</v>
      </c>
      <c r="H156" s="28" t="s">
        <v>11</v>
      </c>
      <c r="I156" s="29">
        <v>-1</v>
      </c>
    </row>
    <row r="157" spans="1:9" ht="35.1" customHeight="1" thickBot="1" x14ac:dyDescent="0.3">
      <c r="A157" s="2">
        <v>6</v>
      </c>
      <c r="B157" s="1" t="s">
        <v>93</v>
      </c>
      <c r="C157" s="1" t="s">
        <v>90</v>
      </c>
      <c r="D157" s="1" t="s">
        <v>60</v>
      </c>
      <c r="E157" s="2" t="s">
        <v>61</v>
      </c>
      <c r="F157" s="2" t="s">
        <v>10</v>
      </c>
      <c r="G157" s="3">
        <v>2153</v>
      </c>
      <c r="H157" s="28" t="s">
        <v>11</v>
      </c>
      <c r="I157" s="29">
        <v>-1</v>
      </c>
    </row>
    <row r="158" spans="1:9" ht="35.1" customHeight="1" thickBot="1" x14ac:dyDescent="0.3">
      <c r="A158" s="2">
        <v>6</v>
      </c>
      <c r="B158" s="1" t="s">
        <v>93</v>
      </c>
      <c r="C158" s="1" t="s">
        <v>90</v>
      </c>
      <c r="D158" s="1" t="s">
        <v>62</v>
      </c>
      <c r="E158" s="2" t="s">
        <v>63</v>
      </c>
      <c r="F158" s="2" t="s">
        <v>10</v>
      </c>
      <c r="G158" s="3">
        <v>689</v>
      </c>
      <c r="H158" s="28" t="s">
        <v>11</v>
      </c>
      <c r="I158" s="29">
        <v>-1</v>
      </c>
    </row>
    <row r="159" spans="1:9" ht="35.1" customHeight="1" thickBot="1" x14ac:dyDescent="0.3">
      <c r="A159" s="2">
        <v>6</v>
      </c>
      <c r="B159" s="1" t="s">
        <v>93</v>
      </c>
      <c r="C159" s="1" t="s">
        <v>90</v>
      </c>
      <c r="D159" s="1" t="s">
        <v>64</v>
      </c>
      <c r="E159" s="2" t="s">
        <v>65</v>
      </c>
      <c r="F159" s="2" t="s">
        <v>10</v>
      </c>
      <c r="G159" s="3">
        <v>3014</v>
      </c>
      <c r="H159" s="28" t="s">
        <v>11</v>
      </c>
      <c r="I159" s="29">
        <v>-1</v>
      </c>
    </row>
    <row r="160" spans="1:9" ht="35.1" customHeight="1" thickBot="1" x14ac:dyDescent="0.3">
      <c r="A160" s="2">
        <v>6</v>
      </c>
      <c r="B160" s="1" t="s">
        <v>93</v>
      </c>
      <c r="C160" s="1" t="s">
        <v>90</v>
      </c>
      <c r="D160" s="1" t="s">
        <v>66</v>
      </c>
      <c r="E160" s="2" t="s">
        <v>67</v>
      </c>
      <c r="F160" s="2" t="s">
        <v>10</v>
      </c>
      <c r="G160" s="3">
        <v>4090</v>
      </c>
      <c r="H160" s="28" t="s">
        <v>11</v>
      </c>
      <c r="I160" s="29">
        <v>-1</v>
      </c>
    </row>
    <row r="161" spans="1:9" ht="35.1" customHeight="1" thickBot="1" x14ac:dyDescent="0.3">
      <c r="A161" s="2">
        <v>6</v>
      </c>
      <c r="B161" s="1" t="s">
        <v>93</v>
      </c>
      <c r="C161" s="1" t="s">
        <v>90</v>
      </c>
      <c r="D161" s="1" t="s">
        <v>68</v>
      </c>
      <c r="E161" s="2" t="s">
        <v>69</v>
      </c>
      <c r="F161" s="2" t="s">
        <v>10</v>
      </c>
      <c r="G161" s="3">
        <v>1550</v>
      </c>
      <c r="H161" s="28" t="s">
        <v>11</v>
      </c>
      <c r="I161" s="29">
        <v>-1</v>
      </c>
    </row>
    <row r="162" spans="1:9" ht="35.1" customHeight="1" thickBot="1" x14ac:dyDescent="0.3">
      <c r="A162" s="2">
        <v>6</v>
      </c>
      <c r="B162" s="1" t="s">
        <v>93</v>
      </c>
      <c r="C162" s="1" t="s">
        <v>90</v>
      </c>
      <c r="D162" s="1" t="s">
        <v>70</v>
      </c>
      <c r="E162" s="2" t="s">
        <v>71</v>
      </c>
      <c r="F162" s="2" t="s">
        <v>10</v>
      </c>
      <c r="G162" s="3">
        <v>1894</v>
      </c>
      <c r="H162" s="28" t="s">
        <v>11</v>
      </c>
      <c r="I162" s="29">
        <v>-1</v>
      </c>
    </row>
    <row r="163" spans="1:9" ht="35.1" customHeight="1" thickBot="1" x14ac:dyDescent="0.3">
      <c r="A163" s="2">
        <v>6</v>
      </c>
      <c r="B163" s="1" t="s">
        <v>93</v>
      </c>
      <c r="C163" s="1" t="s">
        <v>91</v>
      </c>
      <c r="D163" s="1" t="s">
        <v>72</v>
      </c>
      <c r="E163" s="2" t="s">
        <v>73</v>
      </c>
      <c r="F163" s="2" t="s">
        <v>10</v>
      </c>
      <c r="G163" s="3">
        <v>1747</v>
      </c>
      <c r="H163" s="28" t="s">
        <v>11</v>
      </c>
      <c r="I163" s="29">
        <v>-1</v>
      </c>
    </row>
    <row r="164" spans="1:9" ht="35.1" customHeight="1" thickBot="1" x14ac:dyDescent="0.3">
      <c r="A164" s="2">
        <v>6</v>
      </c>
      <c r="B164" s="1" t="s">
        <v>93</v>
      </c>
      <c r="C164" s="1" t="s">
        <v>91</v>
      </c>
      <c r="D164" s="1" t="s">
        <v>414</v>
      </c>
      <c r="E164" s="2" t="s">
        <v>415</v>
      </c>
      <c r="F164" s="2" t="s">
        <v>10</v>
      </c>
      <c r="G164" s="3">
        <v>2621</v>
      </c>
      <c r="H164" s="28" t="s">
        <v>11</v>
      </c>
      <c r="I164" s="29">
        <v>-1</v>
      </c>
    </row>
    <row r="165" spans="1:9" ht="35.1" customHeight="1" thickBot="1" x14ac:dyDescent="0.3">
      <c r="A165" s="2">
        <v>6</v>
      </c>
      <c r="B165" s="1" t="s">
        <v>7</v>
      </c>
      <c r="C165" s="1" t="s">
        <v>91</v>
      </c>
      <c r="D165" s="1" t="s">
        <v>74</v>
      </c>
      <c r="E165" s="2" t="s">
        <v>75</v>
      </c>
      <c r="F165" s="2" t="s">
        <v>10</v>
      </c>
      <c r="G165" s="3">
        <v>3494</v>
      </c>
      <c r="H165" s="28" t="s">
        <v>11</v>
      </c>
      <c r="I165" s="29">
        <v>-1</v>
      </c>
    </row>
    <row r="166" spans="1:9" ht="35.1" customHeight="1" thickBot="1" x14ac:dyDescent="0.3">
      <c r="A166" s="2">
        <v>6</v>
      </c>
      <c r="B166" s="1" t="s">
        <v>93</v>
      </c>
      <c r="C166" s="1" t="s">
        <v>91</v>
      </c>
      <c r="D166" s="1" t="s">
        <v>416</v>
      </c>
      <c r="E166" s="2" t="s">
        <v>417</v>
      </c>
      <c r="F166" s="2" t="s">
        <v>10</v>
      </c>
      <c r="G166" s="3">
        <v>1092</v>
      </c>
      <c r="H166" s="28" t="s">
        <v>11</v>
      </c>
      <c r="I166" s="29">
        <v>-1</v>
      </c>
    </row>
    <row r="167" spans="1:9" ht="35.1" customHeight="1" thickBot="1" x14ac:dyDescent="0.3">
      <c r="A167" s="2">
        <v>6</v>
      </c>
      <c r="B167" s="1" t="s">
        <v>93</v>
      </c>
      <c r="C167" s="1" t="s">
        <v>91</v>
      </c>
      <c r="D167" s="1" t="s">
        <v>76</v>
      </c>
      <c r="E167" s="2" t="s">
        <v>77</v>
      </c>
      <c r="F167" s="2" t="s">
        <v>10</v>
      </c>
      <c r="G167" s="3">
        <v>1420</v>
      </c>
      <c r="H167" s="28" t="s">
        <v>11</v>
      </c>
      <c r="I167" s="29">
        <v>-1</v>
      </c>
    </row>
    <row r="168" spans="1:9" ht="35.1" customHeight="1" thickBot="1" x14ac:dyDescent="0.3">
      <c r="A168" s="2">
        <v>6</v>
      </c>
      <c r="B168" s="1" t="s">
        <v>93</v>
      </c>
      <c r="C168" s="1" t="s">
        <v>91</v>
      </c>
      <c r="D168" s="1" t="s">
        <v>92</v>
      </c>
      <c r="E168" s="2" t="s">
        <v>418</v>
      </c>
      <c r="F168" s="2" t="s">
        <v>10</v>
      </c>
      <c r="G168" s="3">
        <v>2184</v>
      </c>
      <c r="H168" s="28" t="s">
        <v>11</v>
      </c>
      <c r="I168" s="29">
        <v>-1</v>
      </c>
    </row>
    <row r="169" spans="1:9" ht="35.1" customHeight="1" thickBot="1" x14ac:dyDescent="0.3">
      <c r="A169" s="2">
        <v>6</v>
      </c>
      <c r="B169" s="1" t="s">
        <v>93</v>
      </c>
      <c r="C169" s="1" t="s">
        <v>79</v>
      </c>
      <c r="D169" s="1" t="s">
        <v>78</v>
      </c>
      <c r="E169" s="2" t="s">
        <v>79</v>
      </c>
      <c r="F169" s="2" t="s">
        <v>10</v>
      </c>
      <c r="G169" s="3">
        <v>155</v>
      </c>
      <c r="H169" s="28" t="s">
        <v>11</v>
      </c>
      <c r="I169" s="29">
        <v>-1</v>
      </c>
    </row>
    <row r="170" spans="1:9" ht="35.1" customHeight="1" x14ac:dyDescent="0.25">
      <c r="A170" s="18">
        <v>6</v>
      </c>
      <c r="B170" s="19" t="s">
        <v>93</v>
      </c>
      <c r="C170" s="19" t="s">
        <v>98</v>
      </c>
      <c r="D170" s="19" t="s">
        <v>80</v>
      </c>
      <c r="E170" s="18" t="s">
        <v>81</v>
      </c>
      <c r="F170" s="18" t="s">
        <v>97</v>
      </c>
      <c r="G170" s="30">
        <v>14</v>
      </c>
      <c r="H170" s="31" t="s">
        <v>11</v>
      </c>
      <c r="I170" s="32">
        <v>-1</v>
      </c>
    </row>
    <row r="172" spans="1:9" ht="32.25" customHeight="1" x14ac:dyDescent="0.25"/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Metadata xmlns="f192fcd4-5b26-4f06-a07e-d64bc22b56e2" xsi:nil="true"/>
    <MediaServiceGenerationTime xmlns="f192fcd4-5b26-4f06-a07e-d64bc22b56e2" xsi:nil="true"/>
    <MediaServiceFastMetadata xmlns="f192fcd4-5b26-4f06-a07e-d64bc22b56e2" xsi:nil="true"/>
    <MediaServiceOCR xmlns="f192fcd4-5b26-4f06-a07e-d64bc22b56e2" xsi:nil="true"/>
    <MediaServiceEventHashCode xmlns="f192fcd4-5b26-4f06-a07e-d64bc22b56e2" xsi:nil="true"/>
    <lcf76f155ced4ddcb4097134ff3c332f xmlns="f192fcd4-5b26-4f06-a07e-d64bc22b56e2">
      <Terms xmlns="http://schemas.microsoft.com/office/infopath/2007/PartnerControls"/>
    </lcf76f155ced4ddcb4097134ff3c332f>
    <TaxCatchAll xmlns="30b88b8e-b3b2-4e9e-85bb-3fd77d5531e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1C0D56375D3B47895E5C73F46F8CC4" ma:contentTypeVersion="7" ma:contentTypeDescription="Create a new document." ma:contentTypeScope="" ma:versionID="7f964fd41793cb39e8356497959e9208">
  <xsd:schema xmlns:xsd="http://www.w3.org/2001/XMLSchema" xmlns:xs="http://www.w3.org/2001/XMLSchema" xmlns:p="http://schemas.microsoft.com/office/2006/metadata/properties" xmlns:ns2="f192fcd4-5b26-4f06-a07e-d64bc22b56e2" xmlns:ns3="30b88b8e-b3b2-4e9e-85bb-3fd77d5531e1" targetNamespace="http://schemas.microsoft.com/office/2006/metadata/properties" ma:root="true" ma:fieldsID="1f986d62fa004c45d9a756346774578f" ns2:_="" ns3:_="">
    <xsd:import namespace="f192fcd4-5b26-4f06-a07e-d64bc22b56e2"/>
    <xsd:import namespace="30b88b8e-b3b2-4e9e-85bb-3fd77d5531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2fcd4-5b26-4f06-a07e-d64bc22b5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fals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3d85b81-22a8-4a7a-997e-9063e893b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fals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fals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fals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88b8e-b3b2-4e9e-85bb-3fd77d5531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f4456fa-7173-4685-915f-8d7d6ee975fc}" ma:internalName="TaxCatchAll" ma:showField="CatchAllData" ma:web="30b88b8e-b3b2-4e9e-85bb-3fd77d5531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A817A2-57E2-4603-A1A5-25004D583E75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30b88b8e-b3b2-4e9e-85bb-3fd77d5531e1"/>
    <ds:schemaRef ds:uri="http://schemas.microsoft.com/office/2006/documentManagement/types"/>
    <ds:schemaRef ds:uri="http://purl.org/dc/dcmitype/"/>
    <ds:schemaRef ds:uri="f192fcd4-5b26-4f06-a07e-d64bc22b56e2"/>
  </ds:schemaRefs>
</ds:datastoreItem>
</file>

<file path=customXml/itemProps2.xml><?xml version="1.0" encoding="utf-8"?>
<ds:datastoreItem xmlns:ds="http://schemas.openxmlformats.org/officeDocument/2006/customXml" ds:itemID="{AA5D04B7-DA41-4D6F-96BD-D632F3E53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2fcd4-5b26-4f06-a07e-d64bc22b56e2"/>
    <ds:schemaRef ds:uri="30b88b8e-b3b2-4e9e-85bb-3fd77d553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032258-F950-4655-B91F-1A4E01BED6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26-27 Adjusted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Lozano, Anthony@CIO</dc:creator>
  <cp:lastModifiedBy>Morgan, Michael@CIO</cp:lastModifiedBy>
  <dcterms:created xsi:type="dcterms:W3CDTF">2026-07-13T21:02:07Z</dcterms:created>
  <dcterms:modified xsi:type="dcterms:W3CDTF">2026-07-16T20:35:26Z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0x0101003C1C0D56375D3B47895E5C73F46F8CC4</vt:lpwstr>
  </property>
  <property fmtid="{D5CDD505-2E9C-101B-9397-08002B2CF9AE}" pid="3" name="MediaServiceImageTags">
    <vt:lpwstr/>
  </property>
</Properties>
</file>